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29A6A1D9-F8EA-4E58-82C5-B6E4A94CBFFC}" xr6:coauthVersionLast="46" xr6:coauthVersionMax="46" xr10:uidLastSave="{00000000-0000-0000-0000-000000000000}"/>
  <bookViews>
    <workbookView xWindow="-108" yWindow="-108" windowWidth="23256" windowHeight="12576" tabRatio="919" xr2:uid="{00000000-000D-0000-FFFF-FFFF00000000}"/>
  </bookViews>
  <sheets>
    <sheet name="Cover" sheetId="1" r:id="rId1"/>
    <sheet name="Contact" sheetId="2" r:id="rId2"/>
    <sheet name="Schedule A1&amp;A2" sheetId="3" r:id="rId3"/>
    <sheet name="Schedule A3" sheetId="4" r:id="rId4"/>
    <sheet name="Schedule B" sheetId="5" r:id="rId5"/>
    <sheet name="Schedule C1" sheetId="6" r:id="rId6"/>
    <sheet name="Schedule C2" sheetId="7" r:id="rId7"/>
    <sheet name="Schedule C2A" sheetId="8" r:id="rId8"/>
    <sheet name="Schedule C3" sheetId="9" r:id="rId9"/>
    <sheet name="Schedule D" sheetId="10" r:id="rId10"/>
    <sheet name="Schedule E1" sheetId="11" r:id="rId11"/>
    <sheet name="Schedule E2" sheetId="12" r:id="rId12"/>
    <sheet name="Schedule E3" sheetId="13" r:id="rId13"/>
    <sheet name="Schedule E4" sheetId="14" r:id="rId14"/>
    <sheet name="Schedule F" sheetId="23" r:id="rId15"/>
    <sheet name="Schedule G" sheetId="15" r:id="rId16"/>
    <sheet name="Schedule H1" sheetId="16" r:id="rId17"/>
    <sheet name="Schedule H2" sheetId="17" r:id="rId18"/>
    <sheet name="Schedule I - Assets" sheetId="18" r:id="rId19"/>
    <sheet name="Schedule I - Liab &amp; Net Worth" sheetId="19" r:id="rId20"/>
    <sheet name="Schedule J-1" sheetId="20" r:id="rId21"/>
    <sheet name="Schedule J-2" sheetId="24" r:id="rId22"/>
    <sheet name="Schedule K" sheetId="21" r:id="rId23"/>
    <sheet name="Schedule L" sheetId="22" r:id="rId24"/>
  </sheets>
  <definedNames>
    <definedName name="Cover" localSheetId="1">Cover!#REF!</definedName>
    <definedName name="Cover" localSheetId="2">Cover!#REF!</definedName>
    <definedName name="Cover" localSheetId="3">Cover!#REF!</definedName>
    <definedName name="Cover" localSheetId="4">Cover!#REF!</definedName>
    <definedName name="Cover" localSheetId="5">Cover!#REF!</definedName>
    <definedName name="Cover" localSheetId="6">Cover!#REF!</definedName>
    <definedName name="Cover" localSheetId="7">Cover!#REF!</definedName>
    <definedName name="Cover" localSheetId="8">Cover!#REF!</definedName>
    <definedName name="Cover" localSheetId="9">Cover!#REF!</definedName>
    <definedName name="Cover" localSheetId="10">Cover!#REF!</definedName>
    <definedName name="Cover" localSheetId="11">Cover!#REF!</definedName>
    <definedName name="Cover" localSheetId="12">Cover!#REF!</definedName>
    <definedName name="Cover" localSheetId="13">Cover!#REF!</definedName>
    <definedName name="Cover" localSheetId="15">Cover!#REF!</definedName>
    <definedName name="Cover" localSheetId="16">Cover!#REF!</definedName>
    <definedName name="Cover" localSheetId="21">Cover!#REF!</definedName>
    <definedName name="Cover">Cover!#REF!</definedName>
    <definedName name="_xlnm.Print_Area" localSheetId="1">Contact!$A$1:$H$36</definedName>
    <definedName name="_xlnm.Print_Area" localSheetId="0">Cover!$A$1:$I$31</definedName>
    <definedName name="_xlnm.Print_Area" localSheetId="2">'Schedule A1&amp;A2'!$A$1:$G$46</definedName>
    <definedName name="_xlnm.Print_Area" localSheetId="3">'Schedule A3'!$A$1:$N$22</definedName>
    <definedName name="_xlnm.Print_Area" localSheetId="4">'Schedule B'!$A$1:$F$38</definedName>
    <definedName name="_xlnm.Print_Area" localSheetId="5">'Schedule C1'!$A$1:$G$49</definedName>
    <definedName name="_xlnm.Print_Area" localSheetId="6">'Schedule C2'!$A$1:$K$52</definedName>
    <definedName name="_xlnm.Print_Area" localSheetId="8">'Schedule C3'!$A$1:$G$47</definedName>
    <definedName name="_xlnm.Print_Area" localSheetId="10">'Schedule E1'!$A$1:$M$71</definedName>
    <definedName name="_xlnm.Print_Area" localSheetId="11">'Schedule E2'!$A$1:$I$70</definedName>
    <definedName name="_xlnm.Print_Area" localSheetId="12">'Schedule E3'!$A$1:$I$71</definedName>
    <definedName name="_xlnm.Print_Area" localSheetId="15">'Schedule G'!$A$1:$F$51</definedName>
    <definedName name="_xlnm.Print_Area" localSheetId="16">'Schedule H1'!$A$1:$G$51</definedName>
    <definedName name="_xlnm.Print_Area" localSheetId="17">'Schedule H2'!$A$1:$G$51</definedName>
    <definedName name="_xlnm.Print_Area" localSheetId="18">'Schedule I - Assets'!$A$1:$E$51</definedName>
    <definedName name="_xlnm.Print_Area" localSheetId="19">'Schedule I - Liab &amp; Net Worth'!$A$1:$E$52</definedName>
    <definedName name="SCHA1">'Schedule A1&amp;A2'!$A$1</definedName>
    <definedName name="SCHA3">'Schedule A3'!$B$1</definedName>
    <definedName name="SCHB">'Schedule B'!$A$1</definedName>
    <definedName name="SCHC1">'Schedule C1'!$B$1</definedName>
    <definedName name="SCHC2">'Schedule C2'!$B$1</definedName>
    <definedName name="SCHC3">'Schedule C3'!$B$1</definedName>
    <definedName name="SCHE1">'Schedule E1'!$A$1</definedName>
    <definedName name="SCHE2">'Schedule E2'!$A$1</definedName>
    <definedName name="SCHE3">'Schedule E3'!$A$1</definedName>
    <definedName name="SCHE4">'Schedule E4'!$A$1</definedName>
    <definedName name="SCHG">'Schedule G'!$A$1</definedName>
    <definedName name="SCHH">'Schedule H1'!$B$1</definedName>
    <definedName name="SCHIASSETS">'Schedule I - Assets'!$B$1</definedName>
    <definedName name="SCHILIAB">'Schedule I - Liab &amp; Net Worth'!$B$1</definedName>
    <definedName name="SCH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3" l="1"/>
  <c r="F7" i="11"/>
  <c r="G65" i="11"/>
  <c r="G64" i="11"/>
  <c r="G61" i="11"/>
  <c r="G60" i="11"/>
  <c r="G59" i="11"/>
  <c r="F59" i="11"/>
  <c r="G58" i="11"/>
  <c r="G57" i="11"/>
  <c r="G56" i="11"/>
  <c r="G55" i="11"/>
  <c r="G54" i="11"/>
  <c r="G49" i="11"/>
  <c r="G48" i="11"/>
  <c r="F47" i="11"/>
  <c r="F50"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19" i="11"/>
  <c r="F19" i="11"/>
  <c r="G18" i="11"/>
  <c r="G17" i="11"/>
  <c r="G16" i="11"/>
  <c r="G15" i="11"/>
  <c r="G14" i="11"/>
  <c r="G13" i="11"/>
  <c r="G12" i="11"/>
  <c r="L9" i="11"/>
  <c r="J9" i="11"/>
  <c r="H9" i="11"/>
  <c r="D9" i="11"/>
  <c r="F59" i="12"/>
  <c r="F60" i="12"/>
  <c r="D47" i="11"/>
  <c r="D50" i="11"/>
  <c r="D59" i="11"/>
  <c r="D47" i="14"/>
  <c r="D50" i="14"/>
  <c r="E50" i="14"/>
  <c r="D51" i="14"/>
  <c r="E51" i="14"/>
  <c r="D59" i="14"/>
  <c r="E43" i="24"/>
  <c r="D41" i="24"/>
  <c r="D40" i="24"/>
  <c r="D39" i="24"/>
  <c r="D38" i="24"/>
  <c r="D37" i="24"/>
  <c r="D31" i="24"/>
  <c r="D30" i="24"/>
  <c r="D29" i="24"/>
  <c r="D28" i="24"/>
  <c r="D27" i="24"/>
  <c r="D18" i="24"/>
  <c r="D17" i="24"/>
  <c r="D16" i="24"/>
  <c r="D15" i="24"/>
  <c r="D14" i="24"/>
  <c r="B1" i="24"/>
  <c r="H60" i="14"/>
  <c r="G60" i="14"/>
  <c r="I60" i="14"/>
  <c r="E60" i="14"/>
  <c r="H61" i="14"/>
  <c r="G61" i="14"/>
  <c r="E61" i="14"/>
  <c r="F47" i="13"/>
  <c r="F50" i="13"/>
  <c r="F59" i="13"/>
  <c r="D47" i="13"/>
  <c r="D59" i="13"/>
  <c r="H60" i="13"/>
  <c r="I60" i="13"/>
  <c r="H61" i="13"/>
  <c r="I61" i="13"/>
  <c r="G60" i="13"/>
  <c r="G61" i="13"/>
  <c r="E60" i="13"/>
  <c r="E61" i="13"/>
  <c r="E46" i="12"/>
  <c r="E49" i="12"/>
  <c r="D46" i="12"/>
  <c r="E58" i="12"/>
  <c r="D58" i="12"/>
  <c r="G58" i="12"/>
  <c r="I58" i="12"/>
  <c r="F58" i="12"/>
  <c r="G59" i="12"/>
  <c r="H59" i="12"/>
  <c r="I59" i="12"/>
  <c r="G60" i="12"/>
  <c r="H60" i="12"/>
  <c r="I60" i="12"/>
  <c r="D19" i="11"/>
  <c r="J47" i="11"/>
  <c r="J50" i="11"/>
  <c r="J59" i="11"/>
  <c r="H47" i="11"/>
  <c r="H50" i="11"/>
  <c r="I47" i="11"/>
  <c r="H59" i="11"/>
  <c r="I59" i="11"/>
  <c r="M60" i="11"/>
  <c r="M61" i="11"/>
  <c r="K60" i="11"/>
  <c r="K61" i="11"/>
  <c r="I60" i="11"/>
  <c r="I61" i="11"/>
  <c r="E60" i="11"/>
  <c r="E61" i="11"/>
  <c r="F15" i="5"/>
  <c r="F16" i="5"/>
  <c r="E30" i="22"/>
  <c r="F30" i="21"/>
  <c r="E43" i="20"/>
  <c r="E52" i="19"/>
  <c r="E51" i="18"/>
  <c r="G51" i="17"/>
  <c r="G51" i="16"/>
  <c r="F51" i="15"/>
  <c r="I46" i="23"/>
  <c r="I71" i="14"/>
  <c r="I71" i="13"/>
  <c r="I70" i="12"/>
  <c r="M71" i="11"/>
  <c r="J2" i="10"/>
  <c r="G47" i="9"/>
  <c r="G47" i="8"/>
  <c r="K52" i="7"/>
  <c r="G49" i="6"/>
  <c r="F38" i="5"/>
  <c r="N22" i="4"/>
  <c r="G46" i="3"/>
  <c r="H36" i="2"/>
  <c r="G26" i="3"/>
  <c r="F7" i="14"/>
  <c r="F51" i="14"/>
  <c r="G51" i="14"/>
  <c r="I51" i="14"/>
  <c r="H14" i="13"/>
  <c r="I14" i="13"/>
  <c r="G14" i="13"/>
  <c r="E14" i="13"/>
  <c r="G14" i="14"/>
  <c r="I14" i="14"/>
  <c r="E14" i="14"/>
  <c r="H14" i="14"/>
  <c r="H13" i="12"/>
  <c r="I13" i="12"/>
  <c r="G13" i="12"/>
  <c r="F13" i="12"/>
  <c r="M14" i="11"/>
  <c r="K14" i="11"/>
  <c r="I14" i="11"/>
  <c r="E14" i="11"/>
  <c r="F14" i="5"/>
  <c r="F47" i="14"/>
  <c r="F50" i="14"/>
  <c r="F59" i="14"/>
  <c r="H59" i="14"/>
  <c r="F19" i="14"/>
  <c r="G19" i="14"/>
  <c r="D19" i="14"/>
  <c r="F19" i="13"/>
  <c r="H19" i="13"/>
  <c r="I19" i="13"/>
  <c r="D19" i="13"/>
  <c r="E19" i="13"/>
  <c r="E18" i="12"/>
  <c r="D18" i="12"/>
  <c r="L51" i="11"/>
  <c r="M51" i="11"/>
  <c r="L47" i="11"/>
  <c r="L50" i="11"/>
  <c r="L59" i="11"/>
  <c r="M59" i="11"/>
  <c r="L19" i="11"/>
  <c r="M19" i="11"/>
  <c r="J19" i="11"/>
  <c r="H19" i="11"/>
  <c r="I19" i="11"/>
  <c r="C26" i="3"/>
  <c r="D7" i="11"/>
  <c r="F26" i="3"/>
  <c r="F7" i="13"/>
  <c r="E26" i="3"/>
  <c r="H7" i="11"/>
  <c r="D7" i="13"/>
  <c r="J7" i="11"/>
  <c r="L7" i="11"/>
  <c r="I37" i="23"/>
  <c r="I38" i="23"/>
  <c r="I41" i="23"/>
  <c r="D1" i="23"/>
  <c r="D41" i="20"/>
  <c r="D40" i="20"/>
  <c r="D39" i="20"/>
  <c r="D38" i="20"/>
  <c r="D37" i="20"/>
  <c r="D31" i="20"/>
  <c r="D30" i="20"/>
  <c r="D29" i="20"/>
  <c r="D28" i="20"/>
  <c r="D27" i="20"/>
  <c r="D18" i="20"/>
  <c r="D17" i="20"/>
  <c r="D16" i="20"/>
  <c r="D15" i="20"/>
  <c r="D14" i="20"/>
  <c r="F19" i="5"/>
  <c r="F18" i="5"/>
  <c r="F17" i="5"/>
  <c r="F13" i="5"/>
  <c r="G48" i="14"/>
  <c r="I48" i="14"/>
  <c r="E48" i="14"/>
  <c r="H48" i="14"/>
  <c r="G48" i="13"/>
  <c r="G17" i="13"/>
  <c r="M48" i="11"/>
  <c r="K48" i="11"/>
  <c r="E19" i="11"/>
  <c r="K17" i="11"/>
  <c r="G41" i="3"/>
  <c r="F41" i="3"/>
  <c r="E41" i="3"/>
  <c r="C41" i="3"/>
  <c r="C6" i="4"/>
  <c r="N13" i="4"/>
  <c r="C1" i="4"/>
  <c r="B1" i="5"/>
  <c r="C6" i="5"/>
  <c r="D6" i="6"/>
  <c r="F39" i="6"/>
  <c r="G39" i="6"/>
  <c r="F38" i="6"/>
  <c r="G38" i="6"/>
  <c r="F37" i="6"/>
  <c r="G37" i="6"/>
  <c r="F36" i="6"/>
  <c r="G36" i="6"/>
  <c r="F35" i="6"/>
  <c r="G35" i="6"/>
  <c r="F34" i="6"/>
  <c r="G34" i="6"/>
  <c r="F33" i="6"/>
  <c r="G33" i="6"/>
  <c r="F32" i="6"/>
  <c r="G32" i="6"/>
  <c r="F31" i="6"/>
  <c r="G31" i="6"/>
  <c r="F30" i="6"/>
  <c r="G30" i="6"/>
  <c r="F29" i="6"/>
  <c r="G29" i="6"/>
  <c r="F28" i="6"/>
  <c r="G28" i="6"/>
  <c r="F27" i="6"/>
  <c r="G27" i="6"/>
  <c r="F26" i="6"/>
  <c r="G26" i="6"/>
  <c r="F25" i="6"/>
  <c r="G25" i="6"/>
  <c r="F24" i="6"/>
  <c r="G24" i="6"/>
  <c r="F23" i="6"/>
  <c r="G23" i="6"/>
  <c r="F22" i="6"/>
  <c r="G22" i="6"/>
  <c r="F21" i="6"/>
  <c r="G21" i="6"/>
  <c r="F20" i="6"/>
  <c r="G20" i="6"/>
  <c r="F19" i="6"/>
  <c r="G19" i="6"/>
  <c r="F18" i="6"/>
  <c r="G18" i="6"/>
  <c r="F17" i="6"/>
  <c r="G17" i="6"/>
  <c r="F16" i="6"/>
  <c r="G16" i="6"/>
  <c r="C1" i="6"/>
  <c r="D9" i="7"/>
  <c r="I44" i="7"/>
  <c r="K44" i="7"/>
  <c r="H44" i="7"/>
  <c r="J44" i="7"/>
  <c r="I43" i="7"/>
  <c r="K43" i="7"/>
  <c r="H43" i="7"/>
  <c r="J43" i="7"/>
  <c r="I42" i="7"/>
  <c r="K42" i="7"/>
  <c r="H42" i="7"/>
  <c r="J42" i="7"/>
  <c r="I41" i="7"/>
  <c r="K41" i="7"/>
  <c r="H41" i="7"/>
  <c r="J41" i="7"/>
  <c r="I40" i="7"/>
  <c r="K40" i="7"/>
  <c r="H40" i="7"/>
  <c r="J40" i="7"/>
  <c r="I39" i="7"/>
  <c r="K39" i="7"/>
  <c r="H39" i="7"/>
  <c r="J39" i="7"/>
  <c r="I38" i="7"/>
  <c r="K38" i="7"/>
  <c r="H38" i="7"/>
  <c r="J38" i="7"/>
  <c r="I37" i="7"/>
  <c r="K37" i="7"/>
  <c r="H37" i="7"/>
  <c r="J37" i="7"/>
  <c r="I36" i="7"/>
  <c r="K36" i="7"/>
  <c r="H36" i="7"/>
  <c r="J36" i="7"/>
  <c r="I35" i="7"/>
  <c r="K35" i="7"/>
  <c r="H35" i="7"/>
  <c r="J35" i="7"/>
  <c r="I34" i="7"/>
  <c r="K34" i="7"/>
  <c r="H34" i="7"/>
  <c r="J34" i="7"/>
  <c r="I33" i="7"/>
  <c r="K33" i="7"/>
  <c r="H33" i="7"/>
  <c r="J33" i="7"/>
  <c r="I32" i="7"/>
  <c r="K32" i="7"/>
  <c r="H32" i="7"/>
  <c r="J32" i="7"/>
  <c r="I31" i="7"/>
  <c r="K31" i="7"/>
  <c r="H31" i="7"/>
  <c r="J31" i="7"/>
  <c r="I30" i="7"/>
  <c r="K30" i="7"/>
  <c r="H30" i="7"/>
  <c r="J30" i="7"/>
  <c r="I29" i="7"/>
  <c r="K29" i="7"/>
  <c r="H29" i="7"/>
  <c r="J29" i="7"/>
  <c r="I28" i="7"/>
  <c r="K28" i="7"/>
  <c r="H28" i="7"/>
  <c r="J28" i="7"/>
  <c r="I27" i="7"/>
  <c r="K27" i="7"/>
  <c r="H27" i="7"/>
  <c r="J27" i="7"/>
  <c r="I26" i="7"/>
  <c r="K26" i="7"/>
  <c r="H26" i="7"/>
  <c r="J26" i="7"/>
  <c r="I25" i="7"/>
  <c r="K25" i="7"/>
  <c r="H25" i="7"/>
  <c r="J25" i="7"/>
  <c r="I24" i="7"/>
  <c r="K24" i="7"/>
  <c r="H24" i="7"/>
  <c r="J24" i="7"/>
  <c r="I23" i="7"/>
  <c r="K23" i="7"/>
  <c r="H23" i="7"/>
  <c r="J23" i="7"/>
  <c r="I22" i="7"/>
  <c r="K22" i="7"/>
  <c r="H22" i="7"/>
  <c r="J22" i="7"/>
  <c r="I21" i="7"/>
  <c r="K21" i="7"/>
  <c r="H21" i="7"/>
  <c r="J21" i="7"/>
  <c r="J48" i="7"/>
  <c r="C1" i="7"/>
  <c r="D6" i="7"/>
  <c r="D6" i="8"/>
  <c r="F39" i="8"/>
  <c r="G39" i="8"/>
  <c r="F38" i="8"/>
  <c r="G38" i="8"/>
  <c r="F37" i="8"/>
  <c r="G37" i="8"/>
  <c r="F36" i="8"/>
  <c r="G36" i="8"/>
  <c r="F35" i="8"/>
  <c r="G35" i="8"/>
  <c r="F34" i="8"/>
  <c r="G34" i="8"/>
  <c r="F33" i="8"/>
  <c r="G33" i="8"/>
  <c r="F32" i="8"/>
  <c r="G32" i="8"/>
  <c r="F31" i="8"/>
  <c r="G31" i="8"/>
  <c r="F30" i="8"/>
  <c r="G30" i="8"/>
  <c r="F29" i="8"/>
  <c r="G29" i="8"/>
  <c r="F28" i="8"/>
  <c r="G28" i="8"/>
  <c r="F27" i="8"/>
  <c r="G27" i="8"/>
  <c r="F26" i="8"/>
  <c r="G26" i="8"/>
  <c r="F25" i="8"/>
  <c r="G25" i="8"/>
  <c r="F24" i="8"/>
  <c r="G24" i="8"/>
  <c r="F23" i="8"/>
  <c r="G23" i="8"/>
  <c r="F22" i="8"/>
  <c r="G22" i="8"/>
  <c r="F21" i="8"/>
  <c r="G21" i="8"/>
  <c r="F20" i="8"/>
  <c r="G20" i="8"/>
  <c r="F19" i="8"/>
  <c r="G19" i="8"/>
  <c r="F18" i="8"/>
  <c r="G18" i="8"/>
  <c r="F17" i="8"/>
  <c r="G17" i="8"/>
  <c r="F16" i="8"/>
  <c r="G16" i="8"/>
  <c r="G43" i="8"/>
  <c r="C1" i="8"/>
  <c r="F39" i="9"/>
  <c r="G39" i="9"/>
  <c r="F38" i="9"/>
  <c r="G38" i="9"/>
  <c r="F37" i="9"/>
  <c r="G37" i="9"/>
  <c r="F36" i="9"/>
  <c r="G36" i="9"/>
  <c r="F35" i="9"/>
  <c r="G35" i="9"/>
  <c r="F34" i="9"/>
  <c r="G34" i="9"/>
  <c r="F33" i="9"/>
  <c r="G33" i="9"/>
  <c r="F32" i="9"/>
  <c r="G32" i="9"/>
  <c r="F31" i="9"/>
  <c r="G31" i="9"/>
  <c r="F30" i="9"/>
  <c r="G30" i="9"/>
  <c r="F29" i="9"/>
  <c r="G29" i="9"/>
  <c r="F28" i="9"/>
  <c r="G28" i="9"/>
  <c r="F27" i="9"/>
  <c r="G27" i="9"/>
  <c r="F26" i="9"/>
  <c r="G26" i="9"/>
  <c r="F25" i="9"/>
  <c r="G25" i="9"/>
  <c r="F24" i="9"/>
  <c r="G24" i="9"/>
  <c r="F23" i="9"/>
  <c r="G23" i="9"/>
  <c r="F22" i="9"/>
  <c r="G22" i="9"/>
  <c r="F21" i="9"/>
  <c r="G21" i="9"/>
  <c r="F20" i="9"/>
  <c r="G20" i="9"/>
  <c r="F19" i="9"/>
  <c r="G19" i="9"/>
  <c r="F18" i="9"/>
  <c r="G18" i="9"/>
  <c r="F17" i="9"/>
  <c r="G17" i="9"/>
  <c r="F16" i="9"/>
  <c r="G16" i="9"/>
  <c r="C1" i="9"/>
  <c r="D6" i="9"/>
  <c r="C7" i="10"/>
  <c r="C1" i="10"/>
  <c r="M65" i="11"/>
  <c r="M64" i="11"/>
  <c r="M58" i="11"/>
  <c r="M57" i="11"/>
  <c r="M56" i="11"/>
  <c r="M55" i="11"/>
  <c r="M54" i="11"/>
  <c r="M49" i="11"/>
  <c r="K65" i="11"/>
  <c r="K64" i="11"/>
  <c r="K59" i="11"/>
  <c r="K58" i="11"/>
  <c r="K57" i="11"/>
  <c r="K56" i="11"/>
  <c r="K55" i="11"/>
  <c r="K54" i="11"/>
  <c r="K49" i="11"/>
  <c r="I65" i="11"/>
  <c r="I64" i="11"/>
  <c r="I58" i="11"/>
  <c r="I57" i="11"/>
  <c r="I56" i="11"/>
  <c r="I55" i="11"/>
  <c r="I54" i="11"/>
  <c r="I49" i="11"/>
  <c r="I48" i="11"/>
  <c r="E65" i="11"/>
  <c r="E64" i="11"/>
  <c r="E59" i="11"/>
  <c r="E58" i="11"/>
  <c r="E57" i="11"/>
  <c r="E56" i="11"/>
  <c r="E55" i="11"/>
  <c r="E54" i="11"/>
  <c r="E49" i="11"/>
  <c r="E48" i="11"/>
  <c r="M47" i="11"/>
  <c r="M46" i="11"/>
  <c r="M45" i="11"/>
  <c r="M44" i="11"/>
  <c r="M43" i="11"/>
  <c r="M42" i="11"/>
  <c r="M41" i="11"/>
  <c r="M40" i="11"/>
  <c r="M39" i="11"/>
  <c r="M38" i="11"/>
  <c r="M37" i="11"/>
  <c r="M36" i="11"/>
  <c r="M35" i="11"/>
  <c r="M34" i="11"/>
  <c r="M33" i="11"/>
  <c r="M32" i="11"/>
  <c r="M31" i="11"/>
  <c r="M30" i="11"/>
  <c r="M29" i="11"/>
  <c r="M28" i="11"/>
  <c r="M27" i="11"/>
  <c r="M26" i="11"/>
  <c r="M25" i="11"/>
  <c r="M24" i="11"/>
  <c r="M23" i="11"/>
  <c r="M22"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M18" i="11"/>
  <c r="M16" i="11"/>
  <c r="M15" i="11"/>
  <c r="M13" i="11"/>
  <c r="K18" i="11"/>
  <c r="K16" i="11"/>
  <c r="K15" i="11"/>
  <c r="K13" i="11"/>
  <c r="I18" i="11"/>
  <c r="I17" i="11"/>
  <c r="I16" i="11"/>
  <c r="I15" i="11"/>
  <c r="I13" i="11"/>
  <c r="E18" i="11"/>
  <c r="E17" i="11"/>
  <c r="E16" i="11"/>
  <c r="E15" i="11"/>
  <c r="E13" i="11"/>
  <c r="M12" i="11"/>
  <c r="K12" i="11"/>
  <c r="I12" i="11"/>
  <c r="E12" i="11"/>
  <c r="C1" i="11"/>
  <c r="H64" i="12"/>
  <c r="G64" i="12"/>
  <c r="I64" i="12"/>
  <c r="H63" i="12"/>
  <c r="G63" i="12"/>
  <c r="H57" i="12"/>
  <c r="I57" i="12"/>
  <c r="G57" i="12"/>
  <c r="H56" i="12"/>
  <c r="G56" i="12"/>
  <c r="I56" i="12"/>
  <c r="H55" i="12"/>
  <c r="I55" i="12"/>
  <c r="G55" i="12"/>
  <c r="H54" i="12"/>
  <c r="I54" i="12"/>
  <c r="G54" i="12"/>
  <c r="H53" i="12"/>
  <c r="G53" i="12"/>
  <c r="H48" i="12"/>
  <c r="I48" i="12"/>
  <c r="G48" i="12"/>
  <c r="H47" i="12"/>
  <c r="I47" i="12"/>
  <c r="G47" i="12"/>
  <c r="H46" i="12"/>
  <c r="I46" i="12"/>
  <c r="H45" i="12"/>
  <c r="G45" i="12"/>
  <c r="I45" i="12"/>
  <c r="H44" i="12"/>
  <c r="G44" i="12"/>
  <c r="I44" i="12"/>
  <c r="H43" i="12"/>
  <c r="I43" i="12"/>
  <c r="G43" i="12"/>
  <c r="H42" i="12"/>
  <c r="I42" i="12"/>
  <c r="G42" i="12"/>
  <c r="H41" i="12"/>
  <c r="I41" i="12"/>
  <c r="G41" i="12"/>
  <c r="H40" i="12"/>
  <c r="I40" i="12"/>
  <c r="G40" i="12"/>
  <c r="H39" i="12"/>
  <c r="G39" i="12"/>
  <c r="I39" i="12"/>
  <c r="H38" i="12"/>
  <c r="I38" i="12"/>
  <c r="G38" i="12"/>
  <c r="H37" i="12"/>
  <c r="I37" i="12"/>
  <c r="G37" i="12"/>
  <c r="H36" i="12"/>
  <c r="G36" i="12"/>
  <c r="I36" i="12"/>
  <c r="H35" i="12"/>
  <c r="G35" i="12"/>
  <c r="H34" i="12"/>
  <c r="I34" i="12"/>
  <c r="G34" i="12"/>
  <c r="H33" i="12"/>
  <c r="G33" i="12"/>
  <c r="I33" i="12"/>
  <c r="H32" i="12"/>
  <c r="I32" i="12"/>
  <c r="G32" i="12"/>
  <c r="H31" i="12"/>
  <c r="G31" i="12"/>
  <c r="I31" i="12"/>
  <c r="H30" i="12"/>
  <c r="G30" i="12"/>
  <c r="I30" i="12"/>
  <c r="H29" i="12"/>
  <c r="I29" i="12"/>
  <c r="G29" i="12"/>
  <c r="H28" i="12"/>
  <c r="I28" i="12"/>
  <c r="G28" i="12"/>
  <c r="H27" i="12"/>
  <c r="I27" i="12"/>
  <c r="G27" i="12"/>
  <c r="H26" i="12"/>
  <c r="I26" i="12"/>
  <c r="G26" i="12"/>
  <c r="H25" i="12"/>
  <c r="G25" i="12"/>
  <c r="I25" i="12"/>
  <c r="H24" i="12"/>
  <c r="I24" i="12"/>
  <c r="G24" i="12"/>
  <c r="H23" i="12"/>
  <c r="G23" i="12"/>
  <c r="H22" i="12"/>
  <c r="G22" i="12"/>
  <c r="I22" i="12"/>
  <c r="H21" i="12"/>
  <c r="I21" i="12"/>
  <c r="G21" i="12"/>
  <c r="H18" i="12"/>
  <c r="I18" i="12"/>
  <c r="H17" i="12"/>
  <c r="G17" i="12"/>
  <c r="I17" i="12"/>
  <c r="H16" i="12"/>
  <c r="G16" i="12"/>
  <c r="I16" i="12"/>
  <c r="H15" i="12"/>
  <c r="G15" i="12"/>
  <c r="H14" i="12"/>
  <c r="I14" i="12"/>
  <c r="G14" i="12"/>
  <c r="H12" i="12"/>
  <c r="I12" i="12"/>
  <c r="G12" i="12"/>
  <c r="H11" i="12"/>
  <c r="I11" i="12"/>
  <c r="G11" i="12"/>
  <c r="C1" i="12"/>
  <c r="F47" i="12"/>
  <c r="F64" i="12"/>
  <c r="F63" i="12"/>
  <c r="F57" i="12"/>
  <c r="F56" i="12"/>
  <c r="F55" i="12"/>
  <c r="F54" i="12"/>
  <c r="F53" i="12"/>
  <c r="F48"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17" i="12"/>
  <c r="F16" i="12"/>
  <c r="F15" i="12"/>
  <c r="F14" i="12"/>
  <c r="F12" i="12"/>
  <c r="F11" i="12"/>
  <c r="F7" i="12"/>
  <c r="H49" i="13"/>
  <c r="I49" i="13"/>
  <c r="H48" i="13"/>
  <c r="H65" i="13"/>
  <c r="I65" i="13"/>
  <c r="H64" i="13"/>
  <c r="I64" i="13"/>
  <c r="H59" i="13"/>
  <c r="I59" i="13"/>
  <c r="H58" i="13"/>
  <c r="I58" i="13"/>
  <c r="H57" i="13"/>
  <c r="I57" i="13"/>
  <c r="H56" i="13"/>
  <c r="I56" i="13"/>
  <c r="H55" i="13"/>
  <c r="I55" i="13"/>
  <c r="H54" i="13"/>
  <c r="I54" i="13"/>
  <c r="H22" i="13"/>
  <c r="H23" i="13"/>
  <c r="H24" i="13"/>
  <c r="I24" i="13"/>
  <c r="H25" i="13"/>
  <c r="I25" i="13"/>
  <c r="H26" i="13"/>
  <c r="I26" i="13"/>
  <c r="H27" i="13"/>
  <c r="I27" i="13"/>
  <c r="H28" i="13"/>
  <c r="I28" i="13"/>
  <c r="H29" i="13"/>
  <c r="H30" i="13"/>
  <c r="H31" i="13"/>
  <c r="H32" i="13"/>
  <c r="I32" i="13"/>
  <c r="H33" i="13"/>
  <c r="I33" i="13"/>
  <c r="H34" i="13"/>
  <c r="I34" i="13"/>
  <c r="H35" i="13"/>
  <c r="I35" i="13"/>
  <c r="H36" i="13"/>
  <c r="I36" i="13"/>
  <c r="H37" i="13"/>
  <c r="I37" i="13"/>
  <c r="H38" i="13"/>
  <c r="I38" i="13"/>
  <c r="H39" i="13"/>
  <c r="I39" i="13"/>
  <c r="H40" i="13"/>
  <c r="I40" i="13"/>
  <c r="H41" i="13"/>
  <c r="H42" i="13"/>
  <c r="I42" i="13"/>
  <c r="H43" i="13"/>
  <c r="H44" i="13"/>
  <c r="I44" i="13"/>
  <c r="H45" i="13"/>
  <c r="I45" i="13"/>
  <c r="I48" i="13"/>
  <c r="H46" i="13"/>
  <c r="I46" i="13"/>
  <c r="I43" i="13"/>
  <c r="I41" i="13"/>
  <c r="I31" i="13"/>
  <c r="I30" i="13"/>
  <c r="I29" i="13"/>
  <c r="I23" i="13"/>
  <c r="I22" i="13"/>
  <c r="H18" i="13"/>
  <c r="I18" i="13"/>
  <c r="H17" i="13"/>
  <c r="I17" i="13"/>
  <c r="H16" i="13"/>
  <c r="I16" i="13"/>
  <c r="H15" i="13"/>
  <c r="I15" i="13"/>
  <c r="H13" i="13"/>
  <c r="I13" i="13"/>
  <c r="H12" i="13"/>
  <c r="I12" i="13"/>
  <c r="G65" i="13"/>
  <c r="G64" i="13"/>
  <c r="G59" i="13"/>
  <c r="G58" i="13"/>
  <c r="G57" i="13"/>
  <c r="G56" i="13"/>
  <c r="G55" i="13"/>
  <c r="G54" i="13"/>
  <c r="E65" i="13"/>
  <c r="E64" i="13"/>
  <c r="E59" i="13"/>
  <c r="E58" i="13"/>
  <c r="E57" i="13"/>
  <c r="E56" i="13"/>
  <c r="E55" i="13"/>
  <c r="E54" i="13"/>
  <c r="E49" i="13"/>
  <c r="E48" i="13"/>
  <c r="E47" i="13"/>
  <c r="E46" i="13"/>
  <c r="E45" i="13"/>
  <c r="E44" i="13"/>
  <c r="E43" i="13"/>
  <c r="E42" i="13"/>
  <c r="E41" i="13"/>
  <c r="E40" i="13"/>
  <c r="G49"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E39" i="13"/>
  <c r="E38" i="13"/>
  <c r="E37" i="13"/>
  <c r="E36" i="13"/>
  <c r="E35" i="13"/>
  <c r="E34" i="13"/>
  <c r="E33" i="13"/>
  <c r="E32" i="13"/>
  <c r="E31" i="13"/>
  <c r="E30" i="13"/>
  <c r="E29" i="13"/>
  <c r="E28" i="13"/>
  <c r="E27" i="13"/>
  <c r="E26" i="13"/>
  <c r="E25" i="13"/>
  <c r="E24" i="13"/>
  <c r="E23" i="13"/>
  <c r="E22" i="13"/>
  <c r="G19" i="13"/>
  <c r="G18" i="13"/>
  <c r="G16" i="13"/>
  <c r="G15" i="13"/>
  <c r="G13" i="13"/>
  <c r="G12" i="13"/>
  <c r="E18" i="13"/>
  <c r="E17" i="13"/>
  <c r="E16" i="13"/>
  <c r="E15" i="13"/>
  <c r="E13" i="13"/>
  <c r="E12" i="13"/>
  <c r="C1" i="13"/>
  <c r="H64" i="14"/>
  <c r="E65" i="14"/>
  <c r="I65" i="14"/>
  <c r="E64" i="14"/>
  <c r="E59" i="14"/>
  <c r="E58" i="14"/>
  <c r="E57" i="14"/>
  <c r="E56" i="14"/>
  <c r="E55" i="14"/>
  <c r="I55" i="14"/>
  <c r="E54" i="14"/>
  <c r="E49" i="14"/>
  <c r="E47" i="14"/>
  <c r="E46" i="14"/>
  <c r="E45" i="14"/>
  <c r="E44" i="14"/>
  <c r="E43" i="14"/>
  <c r="I43" i="14"/>
  <c r="G65" i="14"/>
  <c r="G64" i="14"/>
  <c r="I64" i="14"/>
  <c r="G59" i="14"/>
  <c r="I59" i="14"/>
  <c r="G58" i="14"/>
  <c r="G57" i="14"/>
  <c r="I57" i="14"/>
  <c r="G56" i="14"/>
  <c r="G55" i="14"/>
  <c r="G54" i="14"/>
  <c r="I54" i="14"/>
  <c r="G49" i="14"/>
  <c r="I49" i="14"/>
  <c r="G46" i="14"/>
  <c r="I46" i="14"/>
  <c r="G45" i="14"/>
  <c r="G44" i="14"/>
  <c r="I44" i="14"/>
  <c r="G43" i="14"/>
  <c r="G42" i="14"/>
  <c r="G41" i="14"/>
  <c r="G40" i="14"/>
  <c r="I40" i="14"/>
  <c r="G39" i="14"/>
  <c r="I39" i="14"/>
  <c r="G38" i="14"/>
  <c r="G37" i="14"/>
  <c r="G36" i="14"/>
  <c r="G35" i="14"/>
  <c r="G34" i="14"/>
  <c r="G33" i="14"/>
  <c r="G32" i="14"/>
  <c r="I32" i="14"/>
  <c r="G31" i="14"/>
  <c r="G30" i="14"/>
  <c r="G29" i="14"/>
  <c r="G28" i="14"/>
  <c r="G27" i="14"/>
  <c r="G26" i="14"/>
  <c r="G25" i="14"/>
  <c r="G24" i="14"/>
  <c r="I24" i="14"/>
  <c r="G23" i="14"/>
  <c r="I23" i="14"/>
  <c r="G22" i="14"/>
  <c r="E42" i="14"/>
  <c r="E41" i="14"/>
  <c r="I41" i="14"/>
  <c r="E40" i="14"/>
  <c r="E39" i="14"/>
  <c r="E38" i="14"/>
  <c r="E37" i="14"/>
  <c r="I37" i="14"/>
  <c r="E36" i="14"/>
  <c r="E35" i="14"/>
  <c r="I35" i="14"/>
  <c r="E34" i="14"/>
  <c r="E33" i="14"/>
  <c r="E32" i="14"/>
  <c r="E31" i="14"/>
  <c r="E30" i="14"/>
  <c r="E29" i="14"/>
  <c r="E28" i="14"/>
  <c r="E27" i="14"/>
  <c r="E26" i="14"/>
  <c r="I26" i="14"/>
  <c r="E25" i="14"/>
  <c r="E24" i="14"/>
  <c r="E23" i="14"/>
  <c r="E22" i="14"/>
  <c r="E19" i="14"/>
  <c r="G18" i="14"/>
  <c r="I18" i="14"/>
  <c r="G16" i="14"/>
  <c r="I16" i="14"/>
  <c r="E16" i="14"/>
  <c r="G15" i="14"/>
  <c r="G13" i="14"/>
  <c r="E13" i="14"/>
  <c r="E18" i="14"/>
  <c r="E15" i="14"/>
  <c r="G12" i="14"/>
  <c r="E12" i="14"/>
  <c r="C1" i="14"/>
  <c r="H65" i="14"/>
  <c r="H58" i="14"/>
  <c r="H57" i="14"/>
  <c r="H56" i="14"/>
  <c r="H55" i="14"/>
  <c r="H54" i="14"/>
  <c r="H49"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18" i="14"/>
  <c r="H16" i="14"/>
  <c r="H15" i="14"/>
  <c r="H13" i="14"/>
  <c r="H12" i="14"/>
  <c r="F11" i="15"/>
  <c r="C1" i="15"/>
  <c r="E17" i="15"/>
  <c r="D17" i="15"/>
  <c r="F17" i="15"/>
  <c r="F16" i="15"/>
  <c r="F15" i="15"/>
  <c r="F14" i="15"/>
  <c r="F13" i="15"/>
  <c r="F12" i="15"/>
  <c r="F10" i="15"/>
  <c r="F9" i="15"/>
  <c r="F8" i="15"/>
  <c r="F7" i="15"/>
  <c r="C17" i="15"/>
  <c r="C1" i="16"/>
  <c r="C6" i="16"/>
  <c r="D15" i="16"/>
  <c r="D22" i="16"/>
  <c r="D25" i="16"/>
  <c r="D35" i="16"/>
  <c r="D42" i="16"/>
  <c r="I42" i="16"/>
  <c r="D26" i="16"/>
  <c r="D36" i="16"/>
  <c r="D16" i="16"/>
  <c r="D30" i="16"/>
  <c r="D20" i="16"/>
  <c r="D40" i="16"/>
  <c r="D17" i="16"/>
  <c r="D27" i="16"/>
  <c r="D32" i="16"/>
  <c r="D37" i="16"/>
  <c r="D18" i="16"/>
  <c r="D28" i="16"/>
  <c r="D38" i="16"/>
  <c r="D19" i="16"/>
  <c r="D39" i="16"/>
  <c r="D29" i="16"/>
  <c r="D21" i="16"/>
  <c r="D41" i="16"/>
  <c r="D31" i="16"/>
  <c r="G41" i="16"/>
  <c r="F41" i="16"/>
  <c r="E41" i="16"/>
  <c r="G40" i="16"/>
  <c r="F40" i="16"/>
  <c r="E40" i="16"/>
  <c r="G39" i="16"/>
  <c r="G42" i="16"/>
  <c r="F39" i="16"/>
  <c r="E39" i="16"/>
  <c r="G38" i="16"/>
  <c r="F38" i="16"/>
  <c r="E38" i="16"/>
  <c r="G37" i="16"/>
  <c r="F37" i="16"/>
  <c r="E37" i="16"/>
  <c r="G36" i="16"/>
  <c r="F36" i="16"/>
  <c r="E36" i="16"/>
  <c r="G35" i="16"/>
  <c r="F35" i="16"/>
  <c r="F42" i="16"/>
  <c r="E35" i="16"/>
  <c r="E42" i="16"/>
  <c r="G32" i="16"/>
  <c r="F32" i="16"/>
  <c r="E32" i="16"/>
  <c r="F22" i="16"/>
  <c r="G22" i="16"/>
  <c r="E22" i="16"/>
  <c r="C1" i="17"/>
  <c r="D15" i="17"/>
  <c r="D22" i="17"/>
  <c r="D25" i="17"/>
  <c r="D16" i="17"/>
  <c r="D17" i="17"/>
  <c r="D37" i="17"/>
  <c r="D18" i="17"/>
  <c r="D19" i="17"/>
  <c r="D20" i="17"/>
  <c r="D40" i="17"/>
  <c r="D21" i="17"/>
  <c r="D41" i="17"/>
  <c r="D26" i="17"/>
  <c r="D36" i="17"/>
  <c r="D27" i="17"/>
  <c r="D28" i="17"/>
  <c r="D38" i="17"/>
  <c r="D29" i="17"/>
  <c r="D32" i="17"/>
  <c r="D30" i="17"/>
  <c r="D31" i="17"/>
  <c r="G35" i="17"/>
  <c r="G36" i="17"/>
  <c r="G37" i="17"/>
  <c r="G42" i="17"/>
  <c r="G38" i="17"/>
  <c r="G39" i="17"/>
  <c r="G40" i="17"/>
  <c r="G41" i="17"/>
  <c r="F35" i="17"/>
  <c r="F36" i="17"/>
  <c r="F37" i="17"/>
  <c r="F38" i="17"/>
  <c r="F42" i="17"/>
  <c r="F39" i="17"/>
  <c r="F40" i="17"/>
  <c r="F41" i="17"/>
  <c r="E35" i="17"/>
  <c r="E42" i="17"/>
  <c r="E36" i="17"/>
  <c r="E37" i="17"/>
  <c r="E38" i="17"/>
  <c r="E39" i="17"/>
  <c r="E40" i="17"/>
  <c r="E41" i="17"/>
  <c r="G32" i="17"/>
  <c r="F32" i="17"/>
  <c r="E32" i="17"/>
  <c r="G22" i="17"/>
  <c r="F22" i="17"/>
  <c r="E22" i="17"/>
  <c r="C6" i="17"/>
  <c r="C1" i="18"/>
  <c r="E21" i="18"/>
  <c r="E31" i="18"/>
  <c r="E40" i="18"/>
  <c r="E39" i="18"/>
  <c r="D39" i="18"/>
  <c r="D21" i="18"/>
  <c r="D31" i="18"/>
  <c r="D40" i="18"/>
  <c r="C9" i="19"/>
  <c r="C8" i="19"/>
  <c r="C1" i="19"/>
  <c r="E24" i="19"/>
  <c r="E30" i="19"/>
  <c r="E31" i="19"/>
  <c r="E41" i="19"/>
  <c r="E40" i="19"/>
  <c r="D24" i="19"/>
  <c r="D31" i="19"/>
  <c r="D41" i="19"/>
  <c r="D30" i="19"/>
  <c r="D40" i="19"/>
  <c r="B1" i="20"/>
  <c r="B1" i="21"/>
  <c r="B1" i="22"/>
  <c r="I23" i="12"/>
  <c r="I35" i="12"/>
  <c r="H58" i="12"/>
  <c r="F18" i="12"/>
  <c r="D35" i="17"/>
  <c r="I53" i="12"/>
  <c r="I45" i="14"/>
  <c r="D39" i="17"/>
  <c r="M50" i="11"/>
  <c r="L52" i="11"/>
  <c r="M52" i="11"/>
  <c r="D49" i="12"/>
  <c r="D51" i="12"/>
  <c r="G46" i="12"/>
  <c r="I15" i="12"/>
  <c r="J52" i="11"/>
  <c r="K50" i="11"/>
  <c r="D50" i="13"/>
  <c r="H47" i="13"/>
  <c r="I47" i="13"/>
  <c r="K19" i="11"/>
  <c r="I63" i="12"/>
  <c r="D52" i="14"/>
  <c r="G18" i="12"/>
  <c r="H19" i="14"/>
  <c r="D52" i="13"/>
  <c r="D62" i="13"/>
  <c r="E50" i="13"/>
  <c r="L62" i="11"/>
  <c r="M62" i="11"/>
  <c r="D62" i="14"/>
  <c r="E52" i="14"/>
  <c r="K52" i="11"/>
  <c r="J62" i="11"/>
  <c r="E52" i="13"/>
  <c r="E62" i="14"/>
  <c r="D63" i="14"/>
  <c r="K62" i="11"/>
  <c r="J63" i="11"/>
  <c r="D66" i="14"/>
  <c r="E66" i="14"/>
  <c r="E63" i="14"/>
  <c r="K63" i="11"/>
  <c r="J66" i="11"/>
  <c r="K66" i="11"/>
  <c r="F52" i="11"/>
  <c r="G50" i="11"/>
  <c r="G47" i="11"/>
  <c r="I31" i="14"/>
  <c r="I34" i="14"/>
  <c r="I13" i="14"/>
  <c r="I27" i="14"/>
  <c r="I42" i="14"/>
  <c r="I56" i="14"/>
  <c r="I61" i="14"/>
  <c r="I15" i="14"/>
  <c r="I25" i="14"/>
  <c r="I33" i="14"/>
  <c r="I28" i="14"/>
  <c r="I36" i="14"/>
  <c r="I58" i="14"/>
  <c r="I19" i="14"/>
  <c r="I29" i="14"/>
  <c r="H7" i="13"/>
  <c r="I12" i="14"/>
  <c r="I22" i="14"/>
  <c r="I30" i="14"/>
  <c r="I38" i="14"/>
  <c r="L63" i="11"/>
  <c r="D63" i="13"/>
  <c r="E62" i="13"/>
  <c r="H49" i="12"/>
  <c r="E51" i="12"/>
  <c r="F49" i="12"/>
  <c r="D42" i="17"/>
  <c r="I42" i="17"/>
  <c r="G43" i="6"/>
  <c r="H52" i="11"/>
  <c r="I50" i="11"/>
  <c r="D52" i="11"/>
  <c r="E50" i="11"/>
  <c r="G51" i="12"/>
  <c r="D61" i="12"/>
  <c r="G43" i="9"/>
  <c r="G50" i="14"/>
  <c r="I50" i="14"/>
  <c r="F52" i="14"/>
  <c r="H50" i="14"/>
  <c r="F52" i="13"/>
  <c r="G50" i="13"/>
  <c r="H50" i="13"/>
  <c r="I50" i="13"/>
  <c r="K48" i="7"/>
  <c r="G49" i="12"/>
  <c r="H51" i="14"/>
  <c r="H47" i="14"/>
  <c r="G47" i="14"/>
  <c r="I47" i="14"/>
  <c r="F46" i="12"/>
  <c r="D7" i="14"/>
  <c r="H7" i="14"/>
  <c r="F62" i="11"/>
  <c r="G52" i="11"/>
  <c r="L66" i="11"/>
  <c r="M66" i="11"/>
  <c r="M63" i="11"/>
  <c r="D62" i="12"/>
  <c r="G61" i="12"/>
  <c r="E61" i="12"/>
  <c r="F51" i="12"/>
  <c r="F61" i="12"/>
  <c r="H51" i="12"/>
  <c r="I51" i="12"/>
  <c r="D66" i="13"/>
  <c r="E63" i="13"/>
  <c r="G52" i="13"/>
  <c r="H52" i="13"/>
  <c r="I52" i="13"/>
  <c r="F62" i="13"/>
  <c r="I49" i="12"/>
  <c r="I52" i="11"/>
  <c r="H62" i="11"/>
  <c r="D62" i="11"/>
  <c r="E52" i="11"/>
  <c r="G52" i="14"/>
  <c r="I52" i="14"/>
  <c r="H52" i="14"/>
  <c r="F62" i="14"/>
  <c r="F63" i="11"/>
  <c r="G62" i="11"/>
  <c r="E66" i="13"/>
  <c r="D65" i="12"/>
  <c r="G65" i="12"/>
  <c r="G62" i="12"/>
  <c r="I62" i="11"/>
  <c r="H63" i="11"/>
  <c r="G62" i="14"/>
  <c r="I62" i="14"/>
  <c r="H62" i="14"/>
  <c r="F63" i="14"/>
  <c r="D63" i="11"/>
  <c r="E62" i="11"/>
  <c r="F63" i="13"/>
  <c r="G62" i="13"/>
  <c r="H62" i="13"/>
  <c r="I62" i="13"/>
  <c r="H61" i="12"/>
  <c r="I61" i="12"/>
  <c r="E62" i="12"/>
  <c r="F66" i="11"/>
  <c r="G66" i="11"/>
  <c r="G63" i="11"/>
  <c r="H66" i="11"/>
  <c r="I66" i="11"/>
  <c r="I63" i="11"/>
  <c r="E63" i="11"/>
  <c r="D66" i="11"/>
  <c r="E66" i="11"/>
  <c r="E65" i="12"/>
  <c r="H62" i="12"/>
  <c r="I62" i="12"/>
  <c r="F62" i="12"/>
  <c r="F66" i="13"/>
  <c r="G63" i="13"/>
  <c r="H63" i="13"/>
  <c r="I63" i="13"/>
  <c r="G63" i="14"/>
  <c r="I63" i="14"/>
  <c r="F66" i="14"/>
  <c r="H63" i="14"/>
  <c r="G66" i="13"/>
  <c r="H66" i="13"/>
  <c r="I66" i="13"/>
  <c r="H65" i="12"/>
  <c r="I65" i="12"/>
  <c r="F65" i="12"/>
  <c r="G66" i="14"/>
  <c r="I66" i="14"/>
  <c r="H66" i="14"/>
</calcChain>
</file>

<file path=xl/sharedStrings.xml><?xml version="1.0" encoding="utf-8"?>
<sst xmlns="http://schemas.openxmlformats.org/spreadsheetml/2006/main" count="1023" uniqueCount="432">
  <si>
    <t>New York State Department of Health</t>
  </si>
  <si>
    <t>CHILD HEALTH PLUS</t>
  </si>
  <si>
    <t>NAME OF HEALTH PLAN:</t>
  </si>
  <si>
    <t>NEW YORK STATE DEPARTMENT OF HEALTH</t>
  </si>
  <si>
    <t>RENEWAL OPERATING PLAN AND PREMIUM PROPOSAL</t>
  </si>
  <si>
    <t>Name of Insurer:</t>
  </si>
  <si>
    <t>Mailing Address (Organization Name, Street, City, State, Zip Code)</t>
  </si>
  <si>
    <t>Contact Person</t>
  </si>
  <si>
    <t xml:space="preserve">Name:  </t>
  </si>
  <si>
    <t xml:space="preserve">Title:  </t>
  </si>
  <si>
    <t xml:space="preserve">Telephone Number:  </t>
  </si>
  <si>
    <t xml:space="preserve">Fax Number:  </t>
  </si>
  <si>
    <t xml:space="preserve">E-Mail Address:  </t>
  </si>
  <si>
    <t>Chief Executive Officer or Executive Director</t>
  </si>
  <si>
    <t>Certification Statement</t>
  </si>
  <si>
    <t>I certify that all information and statements made in this operating plan are true,</t>
  </si>
  <si>
    <t>complete, and current to the best of my knowledge.</t>
  </si>
  <si>
    <t>Signature, Executive Director</t>
  </si>
  <si>
    <t>Date</t>
  </si>
  <si>
    <t>Plan Name:</t>
  </si>
  <si>
    <t>(Enter 12 month period beginning 24 months prior to the start of the rate period)</t>
  </si>
  <si>
    <t>(Enter 12 month period beginning 12 months prior to the start of the rate period)</t>
  </si>
  <si>
    <t>(Enter 12 month period beginning with the start of the rate period)</t>
  </si>
  <si>
    <t>A1</t>
  </si>
  <si>
    <t>BASE PERIOD</t>
  </si>
  <si>
    <t>INTERIM PERIOD</t>
  </si>
  <si>
    <t>RATE PERIOD</t>
  </si>
  <si>
    <t>Actual</t>
  </si>
  <si>
    <t>Projection</t>
  </si>
  <si>
    <t>No premium (full subsidy)</t>
  </si>
  <si>
    <t>$9 premium per month</t>
  </si>
  <si>
    <t>$15 premium per month</t>
  </si>
  <si>
    <t>Full premium (no subsidy)</t>
  </si>
  <si>
    <t>TOTAL MEMBER MONTHS</t>
  </si>
  <si>
    <t>A2</t>
  </si>
  <si>
    <t>TOTAL MEMBERS</t>
  </si>
  <si>
    <t>A3</t>
  </si>
  <si>
    <t>Month</t>
  </si>
  <si>
    <t>TOTAL</t>
  </si>
  <si>
    <t>Cal.Yr.</t>
  </si>
  <si>
    <t>Members</t>
  </si>
  <si>
    <t xml:space="preserve">Note: </t>
  </si>
  <si>
    <t>Enter the appropriate number of members for each month/year during the rate period.</t>
  </si>
  <si>
    <t>The total number of members should match Schedule A1, Total Member Months for the Rate Period.</t>
  </si>
  <si>
    <t xml:space="preserve">For the Rate Period:  </t>
  </si>
  <si>
    <t>A</t>
  </si>
  <si>
    <t>B</t>
  </si>
  <si>
    <t>C</t>
  </si>
  <si>
    <t>Current Premium</t>
  </si>
  <si>
    <t>Proposed Premium</t>
  </si>
  <si>
    <t>Percent</t>
  </si>
  <si>
    <t>Change</t>
  </si>
  <si>
    <t xml:space="preserve"> </t>
  </si>
  <si>
    <r>
      <t>RATING REGION</t>
    </r>
    <r>
      <rPr>
        <vertAlign val="superscript"/>
        <sz val="12"/>
        <rFont val="Times New Roman"/>
        <family val="1"/>
      </rPr>
      <t>#</t>
    </r>
  </si>
  <si>
    <r>
      <t xml:space="preserve">Rate (pmpm) </t>
    </r>
    <r>
      <rPr>
        <vertAlign val="superscript"/>
        <sz val="12"/>
        <rFont val="Times New Roman"/>
        <family val="1"/>
      </rPr>
      <t>*</t>
    </r>
  </si>
  <si>
    <r>
      <t>Rate (pmpm)</t>
    </r>
    <r>
      <rPr>
        <vertAlign val="superscript"/>
        <sz val="12"/>
        <rFont val="Times New Roman"/>
        <family val="1"/>
      </rPr>
      <t>*</t>
    </r>
  </si>
  <si>
    <t xml:space="preserve">BASE PERIOD:  </t>
  </si>
  <si>
    <t>(A)</t>
  </si>
  <si>
    <t>(B)</t>
  </si>
  <si>
    <t>(C)</t>
  </si>
  <si>
    <t>(D)</t>
  </si>
  <si>
    <t>Cost Per</t>
  </si>
  <si>
    <t xml:space="preserve">Actual Utilization </t>
  </si>
  <si>
    <t>Enrollee Per Year</t>
  </si>
  <si>
    <t>Enrollee Per Month</t>
  </si>
  <si>
    <t>Per Member Per Year</t>
  </si>
  <si>
    <t>Unit Cost</t>
  </si>
  <si>
    <t>(A * B)</t>
  </si>
  <si>
    <t>(A * B) / 12</t>
  </si>
  <si>
    <t>Medical and Hospital:</t>
  </si>
  <si>
    <t>Inpatient Hospital</t>
  </si>
  <si>
    <t>Inpatient Mental Health</t>
  </si>
  <si>
    <t>Inpatient Alcohol and Sub. Abuse</t>
  </si>
  <si>
    <t>Newborn Birth Services</t>
  </si>
  <si>
    <t>Primary Care</t>
  </si>
  <si>
    <t>Physician Specialty Services</t>
  </si>
  <si>
    <t>Ambulatory Surgery</t>
  </si>
  <si>
    <t>Other Professional Services</t>
  </si>
  <si>
    <t>Special Therapies</t>
  </si>
  <si>
    <t>Out-of-Area Other</t>
  </si>
  <si>
    <t>Emergency Room</t>
  </si>
  <si>
    <t>Outpatient Mental Health</t>
  </si>
  <si>
    <t>Outpatient Drug &amp; Alcohol Treatment</t>
  </si>
  <si>
    <t>Dental (excluding Orthodontia)</t>
  </si>
  <si>
    <t>Pharmacy (Prescription Drugs)</t>
  </si>
  <si>
    <t>Durable Medical Equipment</t>
  </si>
  <si>
    <t>Home Health Care</t>
  </si>
  <si>
    <t>Family Planning</t>
  </si>
  <si>
    <t>Vision Care (inc. eyeglasses)</t>
  </si>
  <si>
    <t>Pharmacy (Non Prescription Drugs)</t>
  </si>
  <si>
    <t>Speech &amp; Hearing</t>
  </si>
  <si>
    <t>Other Medical</t>
  </si>
  <si>
    <t>Reinsurance Premiums</t>
  </si>
  <si>
    <t>Total Medical &amp; Hospital (Sum 1-27)</t>
  </si>
  <si>
    <t>(E)</t>
  </si>
  <si>
    <t>(F)</t>
  </si>
  <si>
    <t>(G)</t>
  </si>
  <si>
    <t>(H)</t>
  </si>
  <si>
    <t>6 Month</t>
  </si>
  <si>
    <t>Cost Per Enrollee</t>
  </si>
  <si>
    <t>Utilization Rate</t>
  </si>
  <si>
    <t>Unit</t>
  </si>
  <si>
    <t>E = 6 Month Actual</t>
  </si>
  <si>
    <t>Cost per Enrollee</t>
  </si>
  <si>
    <t>Cost</t>
  </si>
  <si>
    <t>F = 6 Month Proj.</t>
  </si>
  <si>
    <t>Per Month</t>
  </si>
  <si>
    <t>E = A * C</t>
  </si>
  <si>
    <t>F = B * D</t>
  </si>
  <si>
    <t>(A * C)/12</t>
  </si>
  <si>
    <t>(B * D)/12</t>
  </si>
  <si>
    <t xml:space="preserve">Inpatient Hospital </t>
  </si>
  <si>
    <t>Inpatient  Hospital</t>
  </si>
  <si>
    <t xml:space="preserve">RATE PERIOD:  </t>
  </si>
  <si>
    <t>Member Months</t>
  </si>
  <si>
    <t>Base Period</t>
  </si>
  <si>
    <t>Interim - Actual</t>
  </si>
  <si>
    <t>Rate Period</t>
  </si>
  <si>
    <t>Total $</t>
  </si>
  <si>
    <t>PMPM</t>
  </si>
  <si>
    <t>REVENUE:</t>
  </si>
  <si>
    <t>Subscriber Premium</t>
  </si>
  <si>
    <t>Interest</t>
  </si>
  <si>
    <t>C.O.B.</t>
  </si>
  <si>
    <t>Reinsurance Recoveries</t>
  </si>
  <si>
    <t>Other Revenue</t>
  </si>
  <si>
    <t>EXPENSES:</t>
  </si>
  <si>
    <t>Inpatient Alcohol &amp; Sub. Abuse</t>
  </si>
  <si>
    <t>Out-of-Area, Other</t>
  </si>
  <si>
    <t>Vision  Care (inc. eyeglasses)</t>
  </si>
  <si>
    <t>Compensation</t>
  </si>
  <si>
    <t>Interest Expense</t>
  </si>
  <si>
    <t>Occupancy, Depreciation, &amp; Amortization</t>
  </si>
  <si>
    <t>Other</t>
  </si>
  <si>
    <t>Extraordinary Item</t>
  </si>
  <si>
    <t xml:space="preserve">Provision for Taxes </t>
  </si>
  <si>
    <t>Budget</t>
  </si>
  <si>
    <t>Variance</t>
  </si>
  <si>
    <t>Budget PMPM</t>
  </si>
  <si>
    <t>Actual PMPM</t>
  </si>
  <si>
    <t>Variance PMPM</t>
  </si>
  <si>
    <t>Interim Actual Period</t>
  </si>
  <si>
    <t>Total Interim Period</t>
  </si>
  <si>
    <t>(second 6 months)</t>
  </si>
  <si>
    <t>(12 months)</t>
  </si>
  <si>
    <t>Vision  Care (incl. eyeglasses)</t>
  </si>
  <si>
    <t>Diff.</t>
  </si>
  <si>
    <t>without increase</t>
  </si>
  <si>
    <t>with increase</t>
  </si>
  <si>
    <t>EXPENSE</t>
  </si>
  <si>
    <t>FTE'S</t>
  </si>
  <si>
    <t>SALARY</t>
  </si>
  <si>
    <t>NON-SALARY</t>
  </si>
  <si>
    <t>TOTAL EXPENSE</t>
  </si>
  <si>
    <t>Depreciation &amp; Amortization</t>
  </si>
  <si>
    <t>Occupancy</t>
  </si>
  <si>
    <t>Lease/Rental Expense</t>
  </si>
  <si>
    <t>Finance</t>
  </si>
  <si>
    <t>Legal</t>
  </si>
  <si>
    <t>MIS</t>
  </si>
  <si>
    <t>Management/Administration</t>
  </si>
  <si>
    <r>
      <t>Other</t>
    </r>
    <r>
      <rPr>
        <vertAlign val="superscript"/>
        <sz val="10"/>
        <rFont val="Times New Roman"/>
        <family val="1"/>
      </rPr>
      <t xml:space="preserve"> ***</t>
    </r>
  </si>
  <si>
    <r>
      <t>Total Administrative Expense</t>
    </r>
    <r>
      <rPr>
        <vertAlign val="superscript"/>
        <sz val="10"/>
        <rFont val="Times New Roman"/>
        <family val="1"/>
      </rPr>
      <t>#</t>
    </r>
  </si>
  <si>
    <t xml:space="preserve">Claim Paid Through Date:  </t>
  </si>
  <si>
    <t>Base Period Experience Only</t>
  </si>
  <si>
    <t>Claims Incurred</t>
  </si>
  <si>
    <t>Category of Service</t>
  </si>
  <si>
    <t>Claims</t>
  </si>
  <si>
    <t>But Not</t>
  </si>
  <si>
    <t>Revenue &amp; Expense Statement</t>
  </si>
  <si>
    <t>Paid*</t>
  </si>
  <si>
    <t>Reported But</t>
  </si>
  <si>
    <t>Reported</t>
  </si>
  <si>
    <t>(Schedule E1)</t>
  </si>
  <si>
    <t>(B + C + D)</t>
  </si>
  <si>
    <t>Not Paid</t>
  </si>
  <si>
    <t>(IBNR)</t>
  </si>
  <si>
    <t>Fee for Service Claims</t>
  </si>
  <si>
    <t>All Other Medical</t>
  </si>
  <si>
    <t>SUBTOTAL</t>
  </si>
  <si>
    <t>Total Claims</t>
  </si>
  <si>
    <t>GRAND TOTAL</t>
  </si>
  <si>
    <t>Interim Actual Period Experience Only</t>
  </si>
  <si>
    <t>ASSETS</t>
  </si>
  <si>
    <t>(Enter as of date for the period reported on)</t>
  </si>
  <si>
    <t>Current Period</t>
  </si>
  <si>
    <t>Previous Year (12/31)</t>
  </si>
  <si>
    <t>CURRENT ASSETS</t>
  </si>
  <si>
    <t>Cash</t>
  </si>
  <si>
    <t>Short-Term Investments</t>
  </si>
  <si>
    <t>Premiums Receivable - Net</t>
  </si>
  <si>
    <t>Interest Receivable</t>
  </si>
  <si>
    <t>Other Receivables - Net</t>
  </si>
  <si>
    <t>Prepaid Expenses</t>
  </si>
  <si>
    <t>Aggregate Write-Ins for Current Assets ***</t>
  </si>
  <si>
    <t>TOTAL CURRENT ASSETS (Items 1 to 7)</t>
  </si>
  <si>
    <t>OTHER ASSETS</t>
  </si>
  <si>
    <t>Restricted Assets</t>
  </si>
  <si>
    <t>Restricted Funds</t>
  </si>
  <si>
    <t>Loan Escrow</t>
  </si>
  <si>
    <t>Long-Term Investments</t>
  </si>
  <si>
    <t>Intangible Investments and Goodwill ***</t>
  </si>
  <si>
    <t>Leasehold Improvements</t>
  </si>
  <si>
    <t>Aggregate Write-Ins for Other Assets ***</t>
  </si>
  <si>
    <t>TOTAL OTHER ASSETS (Items 9 to 15)</t>
  </si>
  <si>
    <t>PROPERTY AND EQUIPMENT</t>
  </si>
  <si>
    <t>Land</t>
  </si>
  <si>
    <t>Building and Improvements</t>
  </si>
  <si>
    <t>Construction In Progress</t>
  </si>
  <si>
    <t>Furniture and Equipment</t>
  </si>
  <si>
    <t>Aggregate Write-Ins for Other Equipment ***</t>
  </si>
  <si>
    <t>TOTAL PROPERTY &amp; EQUIPMENT (Items 17 to 21)</t>
  </si>
  <si>
    <t>TOTAL ASSETS (Items 8 + 16 + 22)</t>
  </si>
  <si>
    <t>*** Detail for Lines 7, 13, 15, and 21</t>
  </si>
  <si>
    <t>LIABILITIES AND NET WORTH</t>
  </si>
  <si>
    <t>CURRENT LIABILITIES</t>
  </si>
  <si>
    <t>Accounts Payable</t>
  </si>
  <si>
    <t>Claims Payable</t>
  </si>
  <si>
    <t>Accrued Inpatient Claims (Not reported)</t>
  </si>
  <si>
    <t>Accrued Physician Claims (Not reported)</t>
  </si>
  <si>
    <t>Accrued Referral Claims (Not reported)</t>
  </si>
  <si>
    <t>Accrued Other Medical</t>
  </si>
  <si>
    <t>Accrued Medical Incentive Pool</t>
  </si>
  <si>
    <t>Unearned Premiums</t>
  </si>
  <si>
    <t>Loans and Notes Payable</t>
  </si>
  <si>
    <t>Aggregate Write-Ins for Current Liabilities ***</t>
  </si>
  <si>
    <t>TOTAL CURRENT LIABILITIES (Items 1 to 10)</t>
  </si>
  <si>
    <t>OTHER LIABILITIES</t>
  </si>
  <si>
    <t>Loans and Notes</t>
  </si>
  <si>
    <t>Statutory Liability</t>
  </si>
  <si>
    <t>Aggregate Write-Ins for Other Liabilities ***</t>
  </si>
  <si>
    <t>TOTAL OTHER LIABILITIES (Items 12 to 14)</t>
  </si>
  <si>
    <t>TOTAL LIABILITIES (Items 11 and 15)</t>
  </si>
  <si>
    <t>NET WORTH</t>
  </si>
  <si>
    <t>Donated Capital</t>
  </si>
  <si>
    <t>Capital</t>
  </si>
  <si>
    <t>Paid In Surplus</t>
  </si>
  <si>
    <t>NYS Contingent Reserve Fund</t>
  </si>
  <si>
    <t>Aggregate Write-Ins for Other Net Worth Items ***</t>
  </si>
  <si>
    <t>Unassigned Surplus</t>
  </si>
  <si>
    <t>TOTAL NET WORTH (Items 17 to 22)</t>
  </si>
  <si>
    <t>TOTAL LIABILITIES AND NET WORTH (Items 16 + 23)</t>
  </si>
  <si>
    <t>*** Detail for Lines 10, 14 and 21</t>
  </si>
  <si>
    <t xml:space="preserve">Rating Region:  </t>
  </si>
  <si>
    <t>(enter rating region identifier)</t>
  </si>
  <si>
    <t>Effective Date</t>
  </si>
  <si>
    <t>Current</t>
  </si>
  <si>
    <t>Approved</t>
  </si>
  <si>
    <t>of Approved Rate</t>
  </si>
  <si>
    <t>Rate pmpm*</t>
  </si>
  <si>
    <t>Reason for Change</t>
  </si>
  <si>
    <t>Describe the extent of the service area that the plan actively promotes and operates this program.  Please include a service map of the areas of operation.</t>
  </si>
  <si>
    <t>If enrollment is expected to grow from the end of the interim actual period to the end of the rate period by more than 5%, explain the reasons contributing to this growth in enrollment. If enrollment is expected to decline from the end of the interim actual period to the end of the rate period by more than 5%, explain the reasons contributing to this decline in enrollment.</t>
  </si>
  <si>
    <t>(Enter 6 month period beginning 12 months prior to the start of the rate period)</t>
  </si>
  <si>
    <t>(Enter 6 month period beginning 6 months prior to the start of the rate period)</t>
  </si>
  <si>
    <t>Enter the appropriate calendar month and year for each month during the rate period.</t>
  </si>
  <si>
    <t xml:space="preserve">INTERIM TOTAL PERIOD:  </t>
  </si>
  <si>
    <t>Describe in detail or attach to this schedule the marketing strategy the plan intends to employ in order to meet the future enrollment projected in this rate application. The Strategy should be consistent with what was previously reported in the annual Marketing plan.</t>
  </si>
  <si>
    <t xml:space="preserve">Plan Name:   </t>
  </si>
  <si>
    <t xml:space="preserve">Interim Actual Period:  </t>
  </si>
  <si>
    <t xml:space="preserve">Base Period:  </t>
  </si>
  <si>
    <t>(first 6 months)</t>
  </si>
  <si>
    <t>Interim Projected Period</t>
  </si>
  <si>
    <t>Interim - Projected</t>
  </si>
  <si>
    <t>Projected</t>
  </si>
  <si>
    <t>6 Month Actual / 6 Month Projected</t>
  </si>
  <si>
    <t xml:space="preserve">Subtotal of all additional recovery amounts: </t>
  </si>
  <si>
    <t>Date Recovery Received</t>
  </si>
  <si>
    <t>$ Amount of Recovery</t>
  </si>
  <si>
    <t xml:space="preserve">Plan Name:    </t>
  </si>
  <si>
    <t>Recovery Amount to be Applied to Reduce Needed Rate Increase:</t>
  </si>
  <si>
    <t>For each reinsurance recovery received since the last application was prepared, enter</t>
  </si>
  <si>
    <t>the date the reinsurance recovery was received and the amount of such recovery:</t>
  </si>
  <si>
    <t xml:space="preserve">   Administrative expenses exclude:</t>
  </si>
  <si>
    <t>Line#</t>
  </si>
  <si>
    <t>Grand Total Recovery Amounts (line 1 + subtotal from line 2):</t>
  </si>
  <si>
    <t>Ending Balance as of Current Application (line 3 less line 4):</t>
  </si>
  <si>
    <t>D</t>
  </si>
  <si>
    <t>D = (C - B)/B</t>
  </si>
  <si>
    <t>for Rate Period</t>
  </si>
  <si>
    <t>(a) any amounts for the Covered Lives Assessments (GME),</t>
  </si>
  <si>
    <r>
      <t xml:space="preserve">Adj Tot Med &amp; Hosp </t>
    </r>
    <r>
      <rPr>
        <b/>
        <i/>
        <sz val="8"/>
        <rFont val="Times New Roman"/>
        <family val="1"/>
      </rPr>
      <t>(Line 38 - Line 39)</t>
    </r>
  </si>
  <si>
    <t>(b) any amounts for the HCRA surcharges,</t>
  </si>
  <si>
    <t>Inpatient….total lines 10, 11, &amp; 12</t>
  </si>
  <si>
    <t>Primary Care….line 14</t>
  </si>
  <si>
    <t>Physician Specialty Services….line 15</t>
  </si>
  <si>
    <t>Ambulatory Surgery….line 16</t>
  </si>
  <si>
    <t>Emergency Room….line 20</t>
  </si>
  <si>
    <t>Prescription and non-Prescription Drugs….total lines 24 &amp; 31</t>
  </si>
  <si>
    <t>Totals reported in Column A, Total Claims Section, should be identical to the corresponding entries from Schedule E1 for the Base period; the Grand Total Column A value should match Line 35 of Schedule E1.</t>
  </si>
  <si>
    <t>Totals reported in Column A, Total Claims Section, should be identical to the corresponding entries from Schedule E1 for the Interim Actual (6 month actual) period; the Grand Total Column A value should match Line 35 of Schedule E1.</t>
  </si>
  <si>
    <t>Adj. for Reins. Recovery from Sch. F</t>
  </si>
  <si>
    <t>(Carry forward this amount to Schedules E1 &amp; E4, line 39)</t>
  </si>
  <si>
    <t>Diagnostic Testing, Lab &amp; X-Ray</t>
  </si>
  <si>
    <t>Covered Lives Assessment (GME)</t>
  </si>
  <si>
    <t>Incentive/Risk Pool Adjustment</t>
  </si>
  <si>
    <t>Marketing and Facilitated Enrollment</t>
  </si>
  <si>
    <t>Administration (allowable expenses):</t>
  </si>
  <si>
    <t>Total</t>
  </si>
  <si>
    <t>Incurred</t>
  </si>
  <si>
    <t>Expense</t>
  </si>
  <si>
    <r>
      <t xml:space="preserve">TOTAL REVENUE </t>
    </r>
    <r>
      <rPr>
        <i/>
        <sz val="8"/>
        <rFont val="Times New Roman"/>
        <family val="1"/>
      </rPr>
      <t>(Sum Lines 2-8)</t>
    </r>
  </si>
  <si>
    <r>
      <t>***</t>
    </r>
    <r>
      <rPr>
        <b/>
        <sz val="10"/>
        <rFont val="Times New Roman"/>
        <family val="1"/>
      </rPr>
      <t xml:space="preserve"> Please provide detail on administrative expenses included in this category.</t>
    </r>
  </si>
  <si>
    <t>Transportation - Emergent</t>
  </si>
  <si>
    <t xml:space="preserve">Rate Period:   </t>
  </si>
  <si>
    <t>Refer to the instructions for the information to be included in Schedule D.</t>
  </si>
  <si>
    <t xml:space="preserve">Period Ending:   </t>
  </si>
  <si>
    <t xml:space="preserve">Current Period:   </t>
  </si>
  <si>
    <t xml:space="preserve">Previous Year:   </t>
  </si>
  <si>
    <t xml:space="preserve">INTERIM ACTUAL PERIOD:   </t>
  </si>
  <si>
    <t xml:space="preserve">INTERIM PROJECTED PERIOD:   </t>
  </si>
  <si>
    <t xml:space="preserve">Base Period:   </t>
  </si>
  <si>
    <t xml:space="preserve">Interim Actual Period:   </t>
  </si>
  <si>
    <t xml:space="preserve">Interim Projected Period:   </t>
  </si>
  <si>
    <t xml:space="preserve">Interim Total Period:   </t>
  </si>
  <si>
    <t>For each component, indicate the component name, FTEs, salary amount, non-salary amount, and total expense amount.</t>
  </si>
  <si>
    <r>
      <t>Subtotal Hospital &amp; Medical</t>
    </r>
    <r>
      <rPr>
        <sz val="10"/>
        <rFont val="Times New Roman"/>
        <family val="1"/>
      </rPr>
      <t xml:space="preserve"> </t>
    </r>
    <r>
      <rPr>
        <sz val="8"/>
        <rFont val="Times New Roman"/>
        <family val="1"/>
      </rPr>
      <t>(Sum Lines 10-34)</t>
    </r>
  </si>
  <si>
    <r>
      <t>Total Medical &amp; Hospital</t>
    </r>
    <r>
      <rPr>
        <i/>
        <sz val="10"/>
        <rFont val="Times New Roman"/>
        <family val="1"/>
      </rPr>
      <t xml:space="preserve"> </t>
    </r>
    <r>
      <rPr>
        <i/>
        <sz val="8"/>
        <rFont val="Times New Roman"/>
        <family val="1"/>
      </rPr>
      <t>(Sum Lines 35-37)</t>
    </r>
  </si>
  <si>
    <r>
      <t>Total Admin Expenses</t>
    </r>
    <r>
      <rPr>
        <i/>
        <sz val="10"/>
        <rFont val="Times New Roman"/>
        <family val="1"/>
      </rPr>
      <t xml:space="preserve"> </t>
    </r>
    <r>
      <rPr>
        <i/>
        <sz val="8"/>
        <rFont val="Times New Roman"/>
        <family val="1"/>
      </rPr>
      <t>(Sum Lines 41-45)</t>
    </r>
  </si>
  <si>
    <t xml:space="preserve">    Total Administrative Expense-Salary should equal Schedule E1, line 41, Rate Period, Total $ column.</t>
  </si>
  <si>
    <r>
      <t>#</t>
    </r>
    <r>
      <rPr>
        <b/>
        <sz val="10"/>
        <rFont val="Times New Roman"/>
        <family val="1"/>
      </rPr>
      <t xml:space="preserve"> Total Administrative Expense-Total Expense should equal Schedule E1, line 46, Rate Period, Total $ column.</t>
    </r>
  </si>
  <si>
    <t>or the revenue and expense categories should be directed to the</t>
  </si>
  <si>
    <t>Questions or inquiries regarding the Child Health program</t>
  </si>
  <si>
    <t>Signature, Actuary (optional)</t>
  </si>
  <si>
    <t>MEMBER MONTHS FOR PERIOD</t>
  </si>
  <si>
    <t>MEMBERS AS OF END OF PERIOD</t>
  </si>
  <si>
    <t>MONTHLY ENROLLMENT OVER THE RATE PERIOD</t>
  </si>
  <si>
    <t xml:space="preserve">Rating Region# :  </t>
  </si>
  <si>
    <t>CHILD HEALTH PLUS RENEWAL OPERATING PLAN AND PREMIUM PROPOSAL</t>
  </si>
  <si>
    <t>SCHEDULE  A1:  MEMBER MONTHS</t>
  </si>
  <si>
    <t>SCHEDULE  A2:  MEMBERS</t>
  </si>
  <si>
    <t>SCHEDULE  F:  REINSURANCE RECOVERY ACCOUNT BALANCES</t>
  </si>
  <si>
    <t>RENEWAL OPERATING PLAN  &amp;  PREMIUM PROPOSAL</t>
  </si>
  <si>
    <t>SCHEDULE  A3:  MONTHLY ENROLLMENT OVER THE RATE PEROD</t>
  </si>
  <si>
    <t>SCHEDULE  L:  MARKETING PLAN</t>
  </si>
  <si>
    <t>SCHEDULE  K:  TERRITORY OF OPERATION</t>
  </si>
  <si>
    <t>SCHEDULE  I:  BALANCE SHEET</t>
  </si>
  <si>
    <t>SCHEDULE  E1:  REVENUES AND EXPENSES</t>
  </si>
  <si>
    <t>SCHEDULE  D:  PROJECTED COST JUSTIFICATION</t>
  </si>
  <si>
    <t>SCHEDULE  C3:  PLAN ACTUARIAL EXPERIENCE - RATE PERIOD</t>
  </si>
  <si>
    <t>SCHEDULE  C2:  PLAN ACTUARIAL EXPERIENCE - INTERIM PERIOD</t>
  </si>
  <si>
    <t>SCHEDULE  C1:  PLAN ACTUARIAL EXPERIENCE - BASE PERIOD</t>
  </si>
  <si>
    <t>SCHEDULE  B:  RATE CHANGE REQUEST SUMMARY</t>
  </si>
  <si>
    <t>SCHEDULE  C2A:  PLAN ACTUARIAL EXPERIENCE - INTERIM TOTAL PERIOD</t>
  </si>
  <si>
    <t>SCHEDULE  E2:  REVENUES AND EXPENSES - BASE PERIOD</t>
  </si>
  <si>
    <t>SCHEDULE  E3:  REVENUES AND EXPENSES - INTERIM PERIOD</t>
  </si>
  <si>
    <t>SCHEDULE  E4:  REVENUES AND EXPENSES - RATE PERIOD</t>
  </si>
  <si>
    <t>SCHEDULE  H1:  CLAIMS INCURRED ANALYSIS - BASE PERIOD</t>
  </si>
  <si>
    <t>SCHEDULE  H2:  CLAIMS INCURRED ANALYSIS - INTERIM ACTUAL PERIOD</t>
  </si>
  <si>
    <t>New York State Department of Financial Services</t>
  </si>
  <si>
    <t>NEW YORK STATE DEPARTMENT OF FINANCIAL SERVICES</t>
  </si>
  <si>
    <t>PREMIUM GROUP (per child)</t>
  </si>
  <si>
    <t>$30 premium per month</t>
  </si>
  <si>
    <t>$45 premium per month</t>
  </si>
  <si>
    <t>$60 premium per month</t>
  </si>
  <si>
    <t>#  If a plan is submitting an application involving more than one rating region, a separate Schedule A1 and A2 is</t>
  </si>
  <si>
    <t xml:space="preserve">    to be completed for each rating region included in the rate application, and for all rating regions in the application </t>
  </si>
  <si>
    <t xml:space="preserve">    combined.</t>
  </si>
  <si>
    <r>
      <t>#</t>
    </r>
    <r>
      <rPr>
        <sz val="11"/>
        <rFont val="Times New Roman"/>
        <family val="1"/>
      </rPr>
      <t xml:space="preserve"> If a plan is submitting a rate application involving more than one rating region, the member months for the</t>
    </r>
  </si>
  <si>
    <t xml:space="preserve">   region included in the rate application.</t>
  </si>
  <si>
    <t xml:space="preserve">   rate period, the current and proposed rates, and percent change, must be shown separately for each rating</t>
  </si>
  <si>
    <t xml:space="preserve">    if greater than the DOH payment rate), and any medical home adjustment that is applicable.</t>
  </si>
  <si>
    <t>Note:  For all schedules requiring experience data, Plans must use plan specific experience data.  In the event that such required experience is unavailable, the plan should call the  Department of Financial Services early in advance to discuss alternatives before preparing the application.  In any event, a completed application must be received by the Department of Financial Services for processing at least 90 days prior to the effective date of the rate increase.</t>
  </si>
  <si>
    <t>NYS Premium Taxes</t>
  </si>
  <si>
    <r>
      <t xml:space="preserve">INCOME (LOSS) </t>
    </r>
    <r>
      <rPr>
        <sz val="8"/>
        <rFont val="Times New Roman"/>
        <family val="1"/>
      </rPr>
      <t>(Line 9 - Line 49)</t>
    </r>
  </si>
  <si>
    <r>
      <t xml:space="preserve">NET INCOME (LOSS) </t>
    </r>
    <r>
      <rPr>
        <b/>
        <i/>
        <sz val="8"/>
        <rFont val="Times New Roman"/>
        <family val="1"/>
      </rPr>
      <t>(Line 50+Line 51-Line 52)</t>
    </r>
  </si>
  <si>
    <t>This schedule keeps track of the cumulative reinsurance recoveries actually received less the</t>
  </si>
  <si>
    <t>in subsequent renewal calculations.</t>
  </si>
  <si>
    <t>amount of cumulative reinsurance recoveries used to lower the projected rate period claim costs</t>
  </si>
  <si>
    <t>*</t>
  </si>
  <si>
    <t>SCHEDULE  G:  ADMINISTRATIVE BUDGET - RATE PERIOD*</t>
  </si>
  <si>
    <t>(c) any New York State premium tax that may be applicable,</t>
  </si>
  <si>
    <t>(e) any cost for reinsurance,</t>
  </si>
  <si>
    <t>(f) any contribution to surplus or profit, and.</t>
  </si>
  <si>
    <t>Capitated, Off-System and All Other Claims+</t>
  </si>
  <si>
    <t>Claims Paid represents claims incurred during the base period and paid by the Claim Paid</t>
  </si>
  <si>
    <t>Through Date indicated.</t>
  </si>
  <si>
    <t>+</t>
  </si>
  <si>
    <t>Include in this category HCRA and Covered Lives Assessment charges that are paid separately and</t>
  </si>
  <si>
    <t>not included in the underlying bills submitted by the providers.</t>
  </si>
  <si>
    <t>Complete this schedule showing all rate changes approved for the program over the past three years and the effective date of each approved revised rate. Describe the reason(s) for each change. If there have been less than two approved rate changes over the past three years, enter data for the last two approved rate changes.</t>
  </si>
  <si>
    <t>SCHEDULE  J-1:  PLAN RATE HISTORY - FULL PAYMENT RATES</t>
  </si>
  <si>
    <t>SCHEDULE  J-2:  PLAN RATE HISTORY - DOH PAYMENT RATES</t>
  </si>
  <si>
    <t>* The current premium rate and approved premium rate are to include any Medical Home adjustment that may</t>
  </si>
  <si>
    <t xml:space="preserve">    be applicable. The rate pmpm shown are the Full Payment rate that would apply to non-subsidized members.</t>
  </si>
  <si>
    <t xml:space="preserve">    be applicable. The rate pmpm shown are the DOH Payment rate that would apply to fully subsidized members.</t>
  </si>
  <si>
    <t xml:space="preserve">*  The current premium rate and proposed premium rate are to reflect the full payment rate (non-subsidized rate </t>
  </si>
  <si>
    <t xml:space="preserve">   be completed for each rating region included in the current application.</t>
  </si>
  <si>
    <t># If a plan is submitting a premium proposal application involving more than one rating region, a separate Schedule C1 is to</t>
  </si>
  <si>
    <t># If a plan is submitting a premium proposal application involving more than one rating region, a separate Schedule C2 is to be completed</t>
  </si>
  <si>
    <t xml:space="preserve">   for each rating region included in the current application.</t>
  </si>
  <si>
    <t xml:space="preserve">   be completed for each rating region included in the rate application.</t>
  </si>
  <si>
    <t># If a plan is submitting a premium proposal application involving more than one rating region, a separate Schedule C2A is to</t>
  </si>
  <si>
    <t># If a plan is submitting a premium proposal application involving more than one rating region, a separate Schedule C3 is to</t>
  </si>
  <si>
    <t xml:space="preserve">   region included in the current application. Another Schedule E2 should be completed for all regions included in the current application combined.</t>
  </si>
  <si>
    <t># If a plan is submitting a premium proposal application involving more than one rating region, a separate Schedule E2 is to be completed for each rating</t>
  </si>
  <si>
    <t xml:space="preserve">  region included in the current application. Another Schedule E1 should be completed for all regions included in the current application combined.</t>
  </si>
  <si>
    <t xml:space="preserve"># If a plan is submitting a premium proposal application involving more than one rating region, a separate Schedule E1 is to be completed for each rating </t>
  </si>
  <si>
    <t># If a plan is submitting a premium proposal application involving more than one rating region, a separate Schedule E3 is to be completed for each rating</t>
  </si>
  <si>
    <t xml:space="preserve">   region included in the current application. Another Schedule E3 should be completed for all regions included in the current application combined.</t>
  </si>
  <si>
    <t>NYS Premium (excl. Medical Home Revenue)</t>
  </si>
  <si>
    <t>Medical Home Revenue</t>
  </si>
  <si>
    <t>Medical Home Expenses</t>
  </si>
  <si>
    <r>
      <t>TOTAL EXPENSES</t>
    </r>
    <r>
      <rPr>
        <i/>
        <sz val="8"/>
        <rFont val="Times New Roman"/>
        <family val="1"/>
      </rPr>
      <t xml:space="preserve"> (Line 40+Line 46+Line 47+Line 48)</t>
    </r>
  </si>
  <si>
    <t xml:space="preserve">Beginning balance (= ending balance from last premium proposal application): </t>
  </si>
  <si>
    <t>the entry on line 4 was allocated to the various rating regions included in the current application.</t>
  </si>
  <si>
    <t>If the premium proposal application includes more than one rating region, Schedule D is to discuss how</t>
  </si>
  <si>
    <t>When the administration expense pmpm is the same for each rating region included in the current application, then</t>
  </si>
  <si>
    <t>one Schedule G may be prepared using the data for all the rating regions included in the current application combined.</t>
  </si>
  <si>
    <t>If this premium proposal application is for more than one rating region, a separate Schedule J-2 must be completed for each rating region included in this application.</t>
  </si>
  <si>
    <t>If this premium proposal application is for more than one rating region, a separate Schedule J-1 must be completed for each rating region included in this application.</t>
  </si>
  <si>
    <t>Please list the counties for the service area included in the rate application. If a plan is submitting a premium proposal application involving more than one rating region, indicate the service area (counties) separately for each rating region included in the current application.</t>
  </si>
  <si>
    <t>(d) any federal or New York State taxes that may be applicable,</t>
  </si>
  <si>
    <t>#  If a plan is submitting an application involving more than one rating region, a separate Schedule A3 is</t>
  </si>
  <si>
    <t># If a plan is submitting a premium proposal application involving more than one rating region, a separate Schedule E4 is to be completed for each rating</t>
  </si>
  <si>
    <t xml:space="preserve">   region included in the current application. Another Schedule E4 should be completed for all regions included in the current application combined.</t>
  </si>
  <si>
    <t>(g) any premium rate adjustment allowed by DOH for participating in the medical home program.</t>
  </si>
  <si>
    <t>(518) 473-0566</t>
  </si>
  <si>
    <t>NYS Department of Health, Office of Health Insurance Programs</t>
  </si>
  <si>
    <t>1/1/2020-12/31/2020</t>
  </si>
  <si>
    <t>1/1/2019-12/31/2019</t>
  </si>
  <si>
    <t>1/1/2021-6/30/2021</t>
  </si>
  <si>
    <t>7/1/2021-12/31-2021</t>
  </si>
  <si>
    <t>1/1/2021-12/31/2021</t>
  </si>
  <si>
    <t>1/1/2022-12/31/2022</t>
  </si>
  <si>
    <t>This application is only intended for renewal rate applications</t>
  </si>
  <si>
    <t xml:space="preserve">All other qustions about the renewal rate application should be directed to </t>
  </si>
  <si>
    <t>Neil Gerritt, NYS Department of Financial Services, Health Bureau</t>
  </si>
  <si>
    <t>(212) 480-5218</t>
  </si>
  <si>
    <t>All renewal rate applications are to be for rates for a calendar year.</t>
  </si>
  <si>
    <t>Version: August 2021</t>
  </si>
  <si>
    <t>Due Date:  The application must be filed through SERFF, using Filing Type CHP Renewal Rate Filing and MLR Reporting, on September 1, 2021.  The DFS may be unable to act upon this rate request by the proposed effective date if the application is not timely received.  The DFS, at its  sole discretion, may reject a rate application not received in a timely manner.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</si>
</sst>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8" formatCode="&quot;$&quot;#,##0.00_);[Red]\(&quot;$&quot;#,##0.00\)"/>
    <numFmt numFmtId="44" formatCode="_(&quot;$&quot;* #,##0.00_);_(&quot;$&quot;* \(#,##0.00\);_(&quot;$&quot;* &quot;-&quot;??_);_(@_)"/>
    <numFmt numFmtId="164" formatCode="&quot;$&quot;#,##0.00"/>
    <numFmt numFmtId="165" formatCode="#,##0.000_);[Red]\(#,##0.000\)"/>
    <numFmt numFmtId="166" formatCode="0.00_);\(0.00\)"/>
    <numFmt numFmtId="167" formatCode="#,##0.0_);\(#,##0.0\)"/>
    <numFmt numFmtId="168" formatCode="#,##0.0000_);\(#,##0.0000\)"/>
  </numFmts>
  <fonts count="36" x14ac:knownFonts="1">
    <font>
      <sz val="10"/>
      <name val="Times New Roman"/>
    </font>
    <font>
      <sz val="10"/>
      <name val="Times New Roman"/>
    </font>
    <font>
      <b/>
      <sz val="14"/>
      <name val="Times New Roman"/>
      <family val="1"/>
    </font>
    <font>
      <sz val="12"/>
      <name val="Times New Roman"/>
      <family val="1"/>
    </font>
    <font>
      <b/>
      <sz val="12"/>
      <name val="Times New Roman"/>
      <family val="1"/>
    </font>
    <font>
      <sz val="14"/>
      <name val="Times New Roman"/>
      <family val="1"/>
    </font>
    <font>
      <sz val="12"/>
      <color indexed="12"/>
      <name val="Times New Roman"/>
      <family val="1"/>
    </font>
    <font>
      <sz val="10"/>
      <name val="Times New Roman"/>
      <family val="1"/>
    </font>
    <font>
      <sz val="9"/>
      <name val="Times New Roman"/>
      <family val="1"/>
    </font>
    <font>
      <b/>
      <sz val="11"/>
      <name val="Times New Roman"/>
      <family val="1"/>
    </font>
    <font>
      <sz val="11"/>
      <name val="Times New Roman"/>
      <family val="1"/>
    </font>
    <font>
      <b/>
      <u/>
      <sz val="11"/>
      <name val="Times New Roman"/>
      <family val="1"/>
    </font>
    <font>
      <b/>
      <sz val="10"/>
      <name val="Times New Roman"/>
      <family val="1"/>
    </font>
    <font>
      <sz val="10"/>
      <color indexed="12"/>
      <name val="Times New Roman"/>
      <family val="1"/>
    </font>
    <font>
      <vertAlign val="superscript"/>
      <sz val="12"/>
      <name val="Times New Roman"/>
      <family val="1"/>
    </font>
    <font>
      <vertAlign val="superscript"/>
      <sz val="10"/>
      <name val="Times New Roman"/>
      <family val="1"/>
    </font>
    <font>
      <vertAlign val="superscript"/>
      <sz val="11"/>
      <name val="Times New Roman"/>
      <family val="1"/>
    </font>
    <font>
      <b/>
      <i/>
      <sz val="10"/>
      <name val="Times New Roman"/>
      <family val="1"/>
    </font>
    <font>
      <b/>
      <sz val="11"/>
      <name val="Arial"/>
      <family val="2"/>
    </font>
    <font>
      <sz val="11"/>
      <name val="Arial"/>
      <family val="2"/>
    </font>
    <font>
      <b/>
      <sz val="12"/>
      <name val="Arial"/>
      <family val="2"/>
    </font>
    <font>
      <sz val="10"/>
      <name val="Arial"/>
      <family val="2"/>
    </font>
    <font>
      <b/>
      <sz val="10"/>
      <name val="Arial"/>
      <family val="2"/>
    </font>
    <font>
      <b/>
      <u/>
      <sz val="10"/>
      <name val="Times New Roman"/>
      <family val="1"/>
    </font>
    <font>
      <b/>
      <sz val="10"/>
      <name val="Times New Roman"/>
      <family val="1"/>
    </font>
    <font>
      <b/>
      <vertAlign val="superscript"/>
      <sz val="10"/>
      <name val="Times New Roman"/>
      <family val="1"/>
    </font>
    <font>
      <sz val="11"/>
      <name val="Times New Roman"/>
      <family val="1"/>
    </font>
    <font>
      <b/>
      <u/>
      <sz val="11"/>
      <name val="Arial"/>
      <family val="2"/>
    </font>
    <font>
      <sz val="9"/>
      <name val="Arial"/>
      <family val="2"/>
    </font>
    <font>
      <sz val="9"/>
      <name val="Times New Roman"/>
      <family val="1"/>
    </font>
    <font>
      <sz val="10"/>
      <name val="Times New Roman"/>
      <family val="1"/>
    </font>
    <font>
      <sz val="8"/>
      <name val="Times New Roman"/>
      <family val="1"/>
    </font>
    <font>
      <b/>
      <i/>
      <sz val="8"/>
      <name val="Times New Roman"/>
      <family val="1"/>
    </font>
    <font>
      <i/>
      <sz val="8"/>
      <name val="Times New Roman"/>
      <family val="1"/>
    </font>
    <font>
      <i/>
      <sz val="10"/>
      <name val="Times New Roman"/>
      <family val="1"/>
    </font>
    <font>
      <sz val="11"/>
      <color indexed="12"/>
      <name val="Times New Roman"/>
      <family val="1"/>
    </font>
  </fonts>
  <fills count="3">
    <fill>
      <patternFill patternType="none"/>
    </fill>
    <fill>
      <patternFill patternType="gray125"/>
    </fill>
    <fill>
      <patternFill patternType="solid">
        <fgColor indexed="22"/>
        <bgColor indexed="64"/>
      </patternFill>
    </fill>
  </fills>
  <borders count="53">
    <border>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487">
    <xf numFmtId="0" fontId="0" fillId="0" borderId="0" xfId="0"/>
    <xf numFmtId="0" fontId="2" fillId="0" borderId="0" xfId="2" applyFont="1" applyAlignment="1">
      <alignment horizontal="centerContinuous"/>
    </xf>
    <xf numFmtId="0" fontId="3" fillId="0" borderId="0" xfId="2" applyFont="1" applyAlignment="1">
      <alignment horizontal="centerContinuous"/>
    </xf>
    <xf numFmtId="0" fontId="3" fillId="0" borderId="0" xfId="2" applyFont="1"/>
    <xf numFmtId="0" fontId="4" fillId="0" borderId="0" xfId="2" applyFont="1" applyAlignment="1">
      <alignment horizontal="centerContinuous"/>
    </xf>
    <xf numFmtId="0" fontId="3" fillId="0" borderId="0" xfId="2" applyFont="1" applyBorder="1" applyAlignment="1">
      <alignment horizontal="centerContinuous"/>
    </xf>
    <xf numFmtId="0" fontId="7" fillId="0" borderId="0" xfId="2" applyFont="1" applyAlignment="1">
      <alignment horizontal="centerContinuous"/>
    </xf>
    <xf numFmtId="0" fontId="7" fillId="0" borderId="0" xfId="0" applyFont="1" applyAlignment="1">
      <alignment horizontal="centerContinuous"/>
    </xf>
    <xf numFmtId="0" fontId="7" fillId="0" borderId="0" xfId="2" applyFont="1"/>
    <xf numFmtId="0" fontId="8" fillId="0" borderId="0" xfId="2" applyFont="1"/>
    <xf numFmtId="0" fontId="8" fillId="0" borderId="0" xfId="2" applyFont="1" applyAlignment="1">
      <alignment horizontal="centerContinuous"/>
    </xf>
    <xf numFmtId="0" fontId="8" fillId="0" borderId="0" xfId="2" applyFont="1" applyAlignment="1"/>
    <xf numFmtId="0" fontId="7" fillId="0" borderId="0" xfId="2" applyFont="1" applyAlignment="1"/>
    <xf numFmtId="49" fontId="10" fillId="0" borderId="1" xfId="2" applyNumberFormat="1" applyFont="1" applyBorder="1"/>
    <xf numFmtId="49" fontId="10" fillId="0" borderId="2" xfId="2" applyNumberFormat="1" applyFont="1" applyBorder="1"/>
    <xf numFmtId="49" fontId="10" fillId="0" borderId="3" xfId="2" applyNumberFormat="1" applyFont="1" applyBorder="1"/>
    <xf numFmtId="49" fontId="10" fillId="0" borderId="4" xfId="2" applyNumberFormat="1" applyFont="1" applyBorder="1"/>
    <xf numFmtId="49" fontId="10" fillId="0" borderId="5" xfId="2" applyNumberFormat="1" applyFont="1" applyBorder="1"/>
    <xf numFmtId="49" fontId="10" fillId="0" borderId="6" xfId="2" applyNumberFormat="1" applyFont="1" applyBorder="1"/>
    <xf numFmtId="0" fontId="10" fillId="0" borderId="0" xfId="2" applyFont="1"/>
    <xf numFmtId="0" fontId="11" fillId="0" borderId="7" xfId="2" applyFont="1" applyBorder="1"/>
    <xf numFmtId="0" fontId="10" fillId="0" borderId="8" xfId="2" applyFont="1" applyBorder="1"/>
    <xf numFmtId="0" fontId="10" fillId="0" borderId="9" xfId="2" applyFont="1" applyBorder="1"/>
    <xf numFmtId="49" fontId="10" fillId="0" borderId="10" xfId="2" applyNumberFormat="1" applyFont="1" applyBorder="1"/>
    <xf numFmtId="49" fontId="10" fillId="0" borderId="0" xfId="2" applyNumberFormat="1" applyFont="1" applyBorder="1"/>
    <xf numFmtId="49" fontId="10" fillId="0" borderId="11" xfId="2" applyNumberFormat="1" applyFont="1" applyBorder="1"/>
    <xf numFmtId="0" fontId="10" fillId="0" borderId="10" xfId="2" applyFont="1" applyBorder="1"/>
    <xf numFmtId="0" fontId="10" fillId="0" borderId="0" xfId="2" applyFont="1" applyBorder="1"/>
    <xf numFmtId="0" fontId="10" fillId="0" borderId="11" xfId="2" applyFont="1" applyBorder="1"/>
    <xf numFmtId="49" fontId="10" fillId="0" borderId="12" xfId="2" applyNumberFormat="1" applyFont="1" applyBorder="1"/>
    <xf numFmtId="49" fontId="10" fillId="0" borderId="13" xfId="2" applyNumberFormat="1" applyFont="1" applyBorder="1"/>
    <xf numFmtId="0" fontId="10" fillId="0" borderId="4" xfId="2" applyFont="1" applyBorder="1"/>
    <xf numFmtId="0" fontId="10" fillId="0" borderId="5" xfId="2" applyFont="1" applyBorder="1"/>
    <xf numFmtId="0" fontId="10" fillId="0" borderId="6" xfId="2" applyFont="1" applyBorder="1"/>
    <xf numFmtId="0" fontId="10" fillId="0" borderId="13" xfId="0" applyFont="1" applyBorder="1"/>
    <xf numFmtId="0" fontId="10" fillId="0" borderId="0" xfId="0" applyFont="1" applyBorder="1"/>
    <xf numFmtId="0" fontId="10" fillId="0" borderId="0" xfId="0" applyFont="1"/>
    <xf numFmtId="0" fontId="9" fillId="0" borderId="0" xfId="0" applyFont="1" applyAlignment="1">
      <alignment horizontal="centerContinuous"/>
    </xf>
    <xf numFmtId="0" fontId="11" fillId="0" borderId="0" xfId="0" applyFont="1" applyAlignment="1">
      <alignment horizontal="centerContinuous"/>
    </xf>
    <xf numFmtId="0" fontId="11" fillId="0" borderId="0" xfId="0" applyFont="1" applyAlignment="1">
      <alignment horizontal="center"/>
    </xf>
    <xf numFmtId="0" fontId="12" fillId="0" borderId="0" xfId="0" applyFont="1" applyAlignment="1"/>
    <xf numFmtId="15" fontId="8" fillId="0" borderId="0" xfId="0" applyNumberFormat="1" applyFont="1" applyAlignment="1">
      <alignment horizontal="left"/>
    </xf>
    <xf numFmtId="0" fontId="8" fillId="0" borderId="0" xfId="0" applyFont="1" applyAlignment="1">
      <alignment horizontal="left"/>
    </xf>
    <xf numFmtId="0" fontId="5" fillId="0" borderId="0" xfId="0" applyFont="1"/>
    <xf numFmtId="0" fontId="5"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centerContinuous"/>
    </xf>
    <xf numFmtId="0" fontId="10" fillId="0" borderId="15" xfId="0" applyFont="1" applyBorder="1"/>
    <xf numFmtId="0" fontId="10" fillId="0" borderId="14" xfId="0" applyFont="1" applyBorder="1" applyAlignment="1">
      <alignment horizontal="left" indent="1"/>
    </xf>
    <xf numFmtId="0" fontId="10" fillId="0" borderId="14" xfId="0" quotePrefix="1" applyFont="1" applyBorder="1" applyAlignment="1">
      <alignment horizontal="left" indent="1"/>
    </xf>
    <xf numFmtId="0" fontId="10" fillId="0" borderId="16" xfId="0" applyFont="1" applyBorder="1" applyAlignment="1">
      <alignment horizontal="left" indent="1"/>
    </xf>
    <xf numFmtId="0" fontId="10" fillId="0" borderId="17" xfId="0" applyFont="1" applyBorder="1"/>
    <xf numFmtId="0" fontId="9" fillId="0" borderId="18" xfId="0" applyFont="1" applyBorder="1" applyAlignment="1"/>
    <xf numFmtId="0" fontId="10" fillId="0" borderId="5" xfId="0" applyFont="1" applyFill="1" applyBorder="1"/>
    <xf numFmtId="0" fontId="10" fillId="0" borderId="13" xfId="0" applyFont="1" applyBorder="1" applyAlignment="1">
      <alignment horizontal="left"/>
    </xf>
    <xf numFmtId="0" fontId="9" fillId="0" borderId="0" xfId="0" applyFont="1" applyAlignment="1">
      <alignment horizontal="right"/>
    </xf>
    <xf numFmtId="0" fontId="5" fillId="0" borderId="0" xfId="0" applyFont="1" applyAlignment="1">
      <alignment horizontal="centerContinuous"/>
    </xf>
    <xf numFmtId="0" fontId="7" fillId="0" borderId="19" xfId="0" applyFont="1" applyBorder="1" applyAlignment="1">
      <alignment horizontal="center"/>
    </xf>
    <xf numFmtId="38" fontId="7" fillId="0" borderId="19" xfId="0" applyNumberFormat="1" applyFont="1" applyBorder="1" applyAlignment="1">
      <alignment horizontal="center"/>
    </xf>
    <xf numFmtId="0" fontId="4" fillId="0" borderId="0" xfId="0" applyFont="1"/>
    <xf numFmtId="0" fontId="3" fillId="0" borderId="13" xfId="0" applyFont="1" applyBorder="1" applyAlignment="1">
      <alignment horizontal="left"/>
    </xf>
    <xf numFmtId="0" fontId="3" fillId="0" borderId="13" xfId="0" applyFont="1" applyBorder="1"/>
    <xf numFmtId="0" fontId="3" fillId="0" borderId="0" xfId="0" applyFont="1"/>
    <xf numFmtId="0" fontId="4" fillId="0" borderId="0" xfId="0" applyFont="1" applyAlignment="1">
      <alignment horizontal="centerContinuous"/>
    </xf>
    <xf numFmtId="0" fontId="4" fillId="0" borderId="0" xfId="0" applyFont="1" applyAlignment="1">
      <alignment horizontal="right"/>
    </xf>
    <xf numFmtId="0" fontId="3" fillId="0" borderId="0" xfId="0" applyFont="1" applyBorder="1"/>
    <xf numFmtId="0" fontId="3" fillId="0" borderId="14" xfId="0" applyFont="1" applyBorder="1"/>
    <xf numFmtId="0" fontId="3" fillId="0" borderId="15" xfId="0" applyFont="1" applyBorder="1"/>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8" xfId="0" applyFont="1" applyBorder="1" applyAlignment="1">
      <alignment horizontal="centerContinuous"/>
    </xf>
    <xf numFmtId="0" fontId="3" fillId="0" borderId="18" xfId="0" applyFont="1" applyBorder="1" applyAlignment="1">
      <alignment horizontal="center"/>
    </xf>
    <xf numFmtId="0" fontId="3" fillId="2" borderId="19" xfId="0" applyFont="1" applyFill="1" applyBorder="1"/>
    <xf numFmtId="0" fontId="3" fillId="2" borderId="15" xfId="0" applyFont="1" applyFill="1" applyBorder="1"/>
    <xf numFmtId="10" fontId="3" fillId="0" borderId="19" xfId="0" applyNumberFormat="1" applyFont="1" applyBorder="1" applyAlignment="1">
      <alignment horizontal="center"/>
    </xf>
    <xf numFmtId="0" fontId="7" fillId="0" borderId="0" xfId="0" applyFont="1" applyBorder="1"/>
    <xf numFmtId="8" fontId="13" fillId="0" borderId="0" xfId="0" applyNumberFormat="1" applyFont="1" applyBorder="1" applyAlignment="1">
      <alignment horizontal="center"/>
    </xf>
    <xf numFmtId="10" fontId="7" fillId="0" borderId="0" xfId="0" applyNumberFormat="1" applyFont="1" applyBorder="1" applyAlignment="1">
      <alignment horizontal="center"/>
    </xf>
    <xf numFmtId="0" fontId="7" fillId="0" borderId="0" xfId="0" applyFont="1"/>
    <xf numFmtId="8" fontId="6" fillId="0" borderId="0" xfId="0" applyNumberFormat="1" applyFont="1" applyBorder="1" applyAlignment="1">
      <alignment horizontal="center"/>
    </xf>
    <xf numFmtId="10" fontId="3" fillId="0" borderId="0" xfId="0" applyNumberFormat="1" applyFont="1" applyBorder="1" applyAlignment="1">
      <alignment horizontal="center"/>
    </xf>
    <xf numFmtId="0" fontId="15" fillId="0" borderId="0" xfId="0" quotePrefix="1" applyFont="1"/>
    <xf numFmtId="0" fontId="9" fillId="0" borderId="0" xfId="0" applyFont="1" applyAlignment="1">
      <alignment horizontal="center"/>
    </xf>
    <xf numFmtId="0" fontId="10" fillId="0" borderId="0" xfId="0" applyFont="1" applyAlignment="1"/>
    <xf numFmtId="0" fontId="9" fillId="0" borderId="13" xfId="0" applyFont="1" applyBorder="1" applyAlignment="1">
      <alignment horizontal="center"/>
    </xf>
    <xf numFmtId="15" fontId="10" fillId="0" borderId="0" xfId="0" applyNumberFormat="1" applyFont="1" applyAlignment="1"/>
    <xf numFmtId="0" fontId="7" fillId="0" borderId="14" xfId="0" applyFont="1" applyBorder="1"/>
    <xf numFmtId="0" fontId="7" fillId="0" borderId="23" xfId="0" applyFont="1" applyBorder="1"/>
    <xf numFmtId="0" fontId="7" fillId="0" borderId="15" xfId="0" applyFont="1" applyBorder="1"/>
    <xf numFmtId="0" fontId="7" fillId="0" borderId="20" xfId="0" applyFont="1" applyBorder="1"/>
    <xf numFmtId="0" fontId="7" fillId="0" borderId="24" xfId="0" applyFont="1" applyBorder="1"/>
    <xf numFmtId="0" fontId="7" fillId="0" borderId="21" xfId="0" applyFont="1" applyBorder="1"/>
    <xf numFmtId="0" fontId="7" fillId="0" borderId="22" xfId="0" applyFont="1" applyBorder="1" applyAlignment="1">
      <alignment horizontal="center"/>
    </xf>
    <xf numFmtId="0" fontId="7" fillId="0" borderId="25" xfId="0" applyFont="1" applyBorder="1"/>
    <xf numFmtId="0" fontId="7" fillId="0" borderId="26" xfId="0" applyFont="1" applyBorder="1"/>
    <xf numFmtId="0" fontId="7" fillId="0" borderId="27" xfId="0" applyFont="1" applyBorder="1" applyAlignment="1">
      <alignment horizontal="center" wrapText="1"/>
    </xf>
    <xf numFmtId="0" fontId="7" fillId="0" borderId="28" xfId="0" applyFont="1" applyBorder="1"/>
    <xf numFmtId="0" fontId="7" fillId="0" borderId="13" xfId="0" applyFont="1" applyBorder="1"/>
    <xf numFmtId="0" fontId="7" fillId="0" borderId="29" xfId="0" applyFont="1" applyBorder="1"/>
    <xf numFmtId="0" fontId="7" fillId="0" borderId="18" xfId="0" applyFont="1" applyBorder="1" applyAlignment="1">
      <alignment horizontal="center"/>
    </xf>
    <xf numFmtId="0" fontId="12" fillId="0" borderId="19" xfId="0" applyFont="1" applyBorder="1" applyAlignment="1">
      <alignment horizontal="centerContinuous"/>
    </xf>
    <xf numFmtId="0" fontId="7" fillId="2" borderId="14" xfId="0" applyFont="1" applyFill="1" applyBorder="1"/>
    <xf numFmtId="0" fontId="7" fillId="2" borderId="19" xfId="0" applyFont="1" applyFill="1" applyBorder="1"/>
    <xf numFmtId="0" fontId="7" fillId="2" borderId="15" xfId="0" applyFont="1" applyFill="1" applyBorder="1"/>
    <xf numFmtId="0" fontId="7" fillId="0" borderId="14" xfId="0" applyFont="1" applyBorder="1" applyAlignment="1">
      <alignment horizontal="center"/>
    </xf>
    <xf numFmtId="7" fontId="7" fillId="0" borderId="15" xfId="1" applyNumberFormat="1" applyFont="1" applyBorder="1"/>
    <xf numFmtId="0" fontId="7" fillId="0" borderId="23" xfId="0" applyFont="1" applyBorder="1" applyAlignment="1"/>
    <xf numFmtId="0" fontId="7" fillId="0" borderId="15" xfId="0" applyFont="1" applyBorder="1" applyAlignment="1"/>
    <xf numFmtId="0" fontId="7" fillId="0" borderId="14" xfId="0" applyFont="1" applyFill="1" applyBorder="1" applyAlignment="1">
      <alignment horizontal="center"/>
    </xf>
    <xf numFmtId="0" fontId="7" fillId="0" borderId="23" xfId="0" applyFont="1" applyFill="1" applyBorder="1"/>
    <xf numFmtId="0" fontId="7" fillId="0" borderId="15" xfId="0" applyFont="1" applyFill="1" applyBorder="1"/>
    <xf numFmtId="165" fontId="7" fillId="2" borderId="22" xfId="0" applyNumberFormat="1" applyFont="1" applyFill="1" applyBorder="1"/>
    <xf numFmtId="40" fontId="7" fillId="2" borderId="22" xfId="0" applyNumberFormat="1" applyFont="1" applyFill="1" applyBorder="1"/>
    <xf numFmtId="4" fontId="7" fillId="2" borderId="22" xfId="0" applyNumberFormat="1" applyFont="1" applyFill="1" applyBorder="1"/>
    <xf numFmtId="165" fontId="7" fillId="2" borderId="27" xfId="0" applyNumberFormat="1" applyFont="1" applyFill="1" applyBorder="1"/>
    <xf numFmtId="40" fontId="7" fillId="2" borderId="27" xfId="0" applyNumberFormat="1" applyFont="1" applyFill="1" applyBorder="1"/>
    <xf numFmtId="4" fontId="7" fillId="2" borderId="27" xfId="0" applyNumberFormat="1" applyFont="1" applyFill="1" applyBorder="1"/>
    <xf numFmtId="0" fontId="7" fillId="0" borderId="16" xfId="0" applyFont="1" applyBorder="1" applyAlignment="1">
      <alignment horizontal="center"/>
    </xf>
    <xf numFmtId="0" fontId="7" fillId="0" borderId="30" xfId="0" applyFont="1" applyBorder="1"/>
    <xf numFmtId="0" fontId="7" fillId="0" borderId="17" xfId="0" applyFont="1" applyBorder="1"/>
    <xf numFmtId="165" fontId="7" fillId="2" borderId="31" xfId="0" applyNumberFormat="1" applyFont="1" applyFill="1" applyBorder="1"/>
    <xf numFmtId="40" fontId="7" fillId="2" borderId="31" xfId="0" applyNumberFormat="1" applyFont="1" applyFill="1" applyBorder="1"/>
    <xf numFmtId="4" fontId="7" fillId="2" borderId="31" xfId="0" applyNumberFormat="1" applyFont="1" applyFill="1" applyBorder="1"/>
    <xf numFmtId="0" fontId="7" fillId="0" borderId="28" xfId="0" applyFont="1" applyBorder="1" applyAlignment="1">
      <alignment horizontal="center"/>
    </xf>
    <xf numFmtId="0" fontId="17" fillId="0" borderId="13" xfId="0" applyFont="1" applyBorder="1"/>
    <xf numFmtId="165" fontId="7" fillId="2" borderId="18" xfId="0" applyNumberFormat="1" applyFont="1" applyFill="1" applyBorder="1"/>
    <xf numFmtId="40" fontId="7" fillId="2" borderId="18" xfId="0" applyNumberFormat="1" applyFont="1" applyFill="1" applyBorder="1"/>
    <xf numFmtId="4" fontId="7" fillId="2" borderId="18" xfId="0" applyNumberFormat="1" applyFont="1" applyFill="1" applyBorder="1"/>
    <xf numFmtId="7" fontId="7" fillId="0" borderId="29" xfId="1" applyNumberFormat="1" applyFont="1" applyBorder="1"/>
    <xf numFmtId="0" fontId="7" fillId="0" borderId="0" xfId="0" applyFont="1" applyBorder="1" applyAlignment="1">
      <alignment horizontal="left"/>
    </xf>
    <xf numFmtId="0" fontId="17" fillId="0" borderId="0" xfId="0" applyFont="1" applyBorder="1"/>
    <xf numFmtId="165" fontId="7" fillId="0" borderId="0" xfId="0" applyNumberFormat="1" applyFont="1" applyFill="1" applyBorder="1"/>
    <xf numFmtId="40" fontId="7" fillId="0" borderId="0" xfId="0" applyNumberFormat="1" applyFont="1" applyFill="1" applyBorder="1"/>
    <xf numFmtId="4" fontId="7" fillId="0" borderId="0" xfId="0" applyNumberFormat="1" applyFont="1" applyBorder="1"/>
    <xf numFmtId="40" fontId="7" fillId="0" borderId="0" xfId="0" applyNumberFormat="1" applyFont="1" applyBorder="1"/>
    <xf numFmtId="0" fontId="9" fillId="0" borderId="0" xfId="0" applyFont="1" applyAlignment="1"/>
    <xf numFmtId="0" fontId="7" fillId="0" borderId="15" xfId="0" applyFont="1" applyBorder="1" applyAlignment="1">
      <alignment horizontal="center"/>
    </xf>
    <xf numFmtId="0" fontId="7" fillId="0" borderId="20" xfId="0" applyFont="1" applyBorder="1" applyAlignment="1">
      <alignment horizontal="centerContinuous"/>
    </xf>
    <xf numFmtId="0" fontId="7" fillId="0" borderId="21" xfId="0" applyFont="1" applyBorder="1" applyAlignment="1">
      <alignment horizontal="centerContinuous"/>
    </xf>
    <xf numFmtId="0" fontId="7" fillId="0" borderId="25" xfId="0" applyFont="1" applyBorder="1" applyAlignment="1">
      <alignment horizontal="centerContinuous"/>
    </xf>
    <xf numFmtId="0" fontId="7" fillId="0" borderId="26" xfId="0" applyFont="1" applyBorder="1" applyAlignment="1">
      <alignment horizontal="centerContinuous"/>
    </xf>
    <xf numFmtId="0" fontId="7" fillId="0" borderId="28" xfId="0" applyFont="1" applyBorder="1" applyAlignment="1">
      <alignment horizontal="centerContinuous"/>
    </xf>
    <xf numFmtId="0" fontId="7" fillId="0" borderId="29" xfId="0" applyFont="1" applyBorder="1" applyAlignment="1">
      <alignment horizontal="centerContinuous"/>
    </xf>
    <xf numFmtId="0" fontId="7" fillId="2" borderId="23" xfId="0" applyFont="1" applyFill="1" applyBorder="1"/>
    <xf numFmtId="0" fontId="8" fillId="0" borderId="18" xfId="0" quotePrefix="1" applyFont="1" applyBorder="1" applyAlignment="1">
      <alignment horizontal="center"/>
    </xf>
    <xf numFmtId="0" fontId="7" fillId="0" borderId="18" xfId="0" quotePrefix="1" applyFont="1" applyBorder="1" applyAlignment="1">
      <alignment horizontal="center"/>
    </xf>
    <xf numFmtId="0" fontId="7" fillId="0" borderId="14" xfId="0" applyFont="1" applyBorder="1" applyAlignment="1">
      <alignment horizontal="centerContinuous"/>
    </xf>
    <xf numFmtId="0" fontId="7" fillId="0" borderId="23" xfId="0" applyFont="1" applyBorder="1" applyAlignment="1">
      <alignment horizontal="centerContinuous"/>
    </xf>
    <xf numFmtId="0" fontId="7" fillId="0" borderId="15" xfId="0" applyFont="1" applyBorder="1" applyAlignment="1">
      <alignment horizontal="centerContinuous"/>
    </xf>
    <xf numFmtId="0" fontId="12" fillId="0" borderId="18" xfId="0" applyFont="1" applyBorder="1" applyAlignment="1">
      <alignment horizontal="centerContinuous"/>
    </xf>
    <xf numFmtId="0" fontId="7" fillId="0" borderId="23" xfId="0" applyFont="1" applyBorder="1" applyAlignment="1">
      <alignment horizontal="left"/>
    </xf>
    <xf numFmtId="0" fontId="7" fillId="0" borderId="29" xfId="0" applyFont="1" applyBorder="1" applyAlignment="1">
      <alignment horizontal="center"/>
    </xf>
    <xf numFmtId="0" fontId="0" fillId="0" borderId="0" xfId="0" applyAlignment="1" applyProtection="1">
      <alignment horizontal="centerContinuous"/>
    </xf>
    <xf numFmtId="0" fontId="18" fillId="0" borderId="0" xfId="0" applyFont="1" applyAlignment="1" applyProtection="1">
      <alignment horizontal="centerContinuous"/>
    </xf>
    <xf numFmtId="0" fontId="21" fillId="0" borderId="0" xfId="0" applyFont="1" applyAlignment="1" applyProtection="1"/>
    <xf numFmtId="0" fontId="22" fillId="0" borderId="0" xfId="0" applyFont="1" applyAlignment="1" applyProtection="1">
      <alignment horizontal="centerContinuous"/>
    </xf>
    <xf numFmtId="0" fontId="12" fillId="0" borderId="0" xfId="0" applyFont="1"/>
    <xf numFmtId="0" fontId="12" fillId="0" borderId="0" xfId="0" applyFont="1" applyAlignment="1">
      <alignment horizontal="centerContinuous"/>
    </xf>
    <xf numFmtId="0" fontId="13" fillId="0" borderId="15" xfId="0" applyFont="1" applyBorder="1" applyAlignment="1">
      <alignment horizontal="centerContinuous"/>
    </xf>
    <xf numFmtId="8" fontId="0" fillId="0" borderId="0" xfId="0" applyNumberFormat="1" applyAlignment="1">
      <alignment horizontal="center"/>
    </xf>
    <xf numFmtId="0" fontId="7" fillId="0" borderId="19" xfId="0" applyFont="1" applyBorder="1" applyAlignment="1">
      <alignment horizontal="centerContinuous"/>
    </xf>
    <xf numFmtId="0" fontId="17" fillId="0" borderId="28" xfId="0" applyFont="1" applyBorder="1"/>
    <xf numFmtId="0" fontId="13" fillId="2" borderId="19" xfId="0" applyFont="1" applyFill="1" applyBorder="1"/>
    <xf numFmtId="40" fontId="13" fillId="2" borderId="19" xfId="0" applyNumberFormat="1" applyFont="1" applyFill="1" applyBorder="1"/>
    <xf numFmtId="38" fontId="13" fillId="2" borderId="19" xfId="0" applyNumberFormat="1" applyFont="1" applyFill="1" applyBorder="1"/>
    <xf numFmtId="0" fontId="17" fillId="0" borderId="23" xfId="0" applyFont="1" applyBorder="1"/>
    <xf numFmtId="0" fontId="17" fillId="0" borderId="20" xfId="0" applyFont="1" applyBorder="1" applyAlignment="1">
      <alignment horizontal="left"/>
    </xf>
    <xf numFmtId="0" fontId="17" fillId="0" borderId="24" xfId="0" applyFont="1" applyBorder="1"/>
    <xf numFmtId="38" fontId="7" fillId="2" borderId="22" xfId="0" applyNumberFormat="1" applyFont="1" applyFill="1" applyBorder="1"/>
    <xf numFmtId="40" fontId="7" fillId="2" borderId="22" xfId="0" applyNumberFormat="1" applyFont="1" applyFill="1" applyBorder="1" applyAlignment="1"/>
    <xf numFmtId="0" fontId="7" fillId="2" borderId="22" xfId="0" applyFont="1" applyFill="1" applyBorder="1"/>
    <xf numFmtId="0" fontId="12" fillId="0" borderId="27" xfId="0" applyFont="1" applyBorder="1" applyAlignment="1">
      <alignment horizontal="centerContinuous"/>
    </xf>
    <xf numFmtId="0" fontId="12" fillId="0" borderId="25" xfId="0" applyFont="1" applyBorder="1" applyAlignment="1">
      <alignment horizontal="centerContinuous"/>
    </xf>
    <xf numFmtId="0" fontId="12" fillId="0" borderId="26" xfId="0" applyFont="1" applyBorder="1" applyAlignment="1">
      <alignment horizontal="centerContinuous"/>
    </xf>
    <xf numFmtId="38" fontId="7" fillId="2" borderId="18" xfId="0" applyNumberFormat="1" applyFont="1" applyFill="1" applyBorder="1"/>
    <xf numFmtId="40" fontId="7" fillId="2" borderId="18" xfId="0" applyNumberFormat="1" applyFont="1" applyFill="1" applyBorder="1" applyAlignment="1"/>
    <xf numFmtId="0" fontId="7" fillId="2" borderId="18" xfId="0" applyFont="1" applyFill="1" applyBorder="1"/>
    <xf numFmtId="0" fontId="24" fillId="0" borderId="23" xfId="0" applyFont="1" applyBorder="1"/>
    <xf numFmtId="0" fontId="1" fillId="0" borderId="23" xfId="0" applyFont="1" applyBorder="1"/>
    <xf numFmtId="0" fontId="12" fillId="0" borderId="20" xfId="0" applyFont="1" applyBorder="1" applyAlignment="1">
      <alignment horizontal="centerContinuous"/>
    </xf>
    <xf numFmtId="0" fontId="12" fillId="0" borderId="24" xfId="0" applyFont="1" applyBorder="1" applyAlignment="1">
      <alignment horizontal="centerContinuous"/>
    </xf>
    <xf numFmtId="0" fontId="12" fillId="0" borderId="21" xfId="0" applyFont="1" applyBorder="1" applyAlignment="1">
      <alignment horizontal="centerContinuous"/>
    </xf>
    <xf numFmtId="40" fontId="13" fillId="2" borderId="19" xfId="0" applyNumberFormat="1" applyFont="1" applyFill="1" applyBorder="1" applyAlignment="1"/>
    <xf numFmtId="0" fontId="7" fillId="0" borderId="13" xfId="0" applyFont="1" applyBorder="1" applyAlignment="1"/>
    <xf numFmtId="0" fontId="7" fillId="0" borderId="29" xfId="0" applyFont="1" applyBorder="1" applyAlignment="1"/>
    <xf numFmtId="38" fontId="13" fillId="0" borderId="0" xfId="0" applyNumberFormat="1" applyFont="1" applyFill="1" applyBorder="1"/>
    <xf numFmtId="38" fontId="13" fillId="0" borderId="23" xfId="0" applyNumberFormat="1" applyFont="1" applyBorder="1" applyAlignment="1">
      <alignment horizontal="center"/>
    </xf>
    <xf numFmtId="38" fontId="13" fillId="0" borderId="15" xfId="0" applyNumberFormat="1" applyFont="1" applyBorder="1" applyAlignment="1">
      <alignment horizontal="center"/>
    </xf>
    <xf numFmtId="0" fontId="7" fillId="0" borderId="32" xfId="0" applyFont="1" applyBorder="1" applyAlignment="1">
      <alignment horizontal="centerContinuous"/>
    </xf>
    <xf numFmtId="0" fontId="7" fillId="0" borderId="19" xfId="0" applyFont="1" applyBorder="1" applyAlignment="1">
      <alignment horizontal="right"/>
    </xf>
    <xf numFmtId="0" fontId="7" fillId="0" borderId="33" xfId="0" applyFont="1" applyBorder="1" applyAlignment="1">
      <alignment horizontal="right"/>
    </xf>
    <xf numFmtId="0" fontId="7" fillId="2" borderId="19" xfId="0" applyFont="1" applyFill="1" applyBorder="1" applyAlignment="1">
      <alignment horizontal="right"/>
    </xf>
    <xf numFmtId="0" fontId="7" fillId="2" borderId="33" xfId="0" applyFont="1" applyFill="1" applyBorder="1" applyAlignment="1">
      <alignment horizontal="right"/>
    </xf>
    <xf numFmtId="0" fontId="13" fillId="2" borderId="33" xfId="0" applyFont="1" applyFill="1" applyBorder="1"/>
    <xf numFmtId="0" fontId="7" fillId="0" borderId="32" xfId="0" applyFont="1" applyBorder="1" applyAlignment="1">
      <alignment horizontal="center"/>
    </xf>
    <xf numFmtId="0" fontId="12" fillId="0" borderId="34" xfId="0" applyFont="1" applyBorder="1" applyAlignment="1">
      <alignment horizontal="centerContinuous"/>
    </xf>
    <xf numFmtId="0" fontId="12" fillId="0" borderId="28" xfId="0" applyFont="1" applyBorder="1" applyAlignment="1">
      <alignment horizontal="centerContinuous"/>
    </xf>
    <xf numFmtId="0" fontId="12" fillId="0" borderId="35" xfId="0" applyFont="1" applyBorder="1" applyAlignment="1">
      <alignment horizontal="centerContinuous"/>
    </xf>
    <xf numFmtId="0" fontId="12" fillId="0" borderId="13" xfId="0" applyFont="1" applyBorder="1" applyAlignment="1">
      <alignment horizontal="centerContinuous"/>
    </xf>
    <xf numFmtId="0" fontId="7" fillId="0" borderId="33" xfId="0" applyFont="1" applyBorder="1" applyAlignment="1">
      <alignment horizontal="center"/>
    </xf>
    <xf numFmtId="0" fontId="7" fillId="2" borderId="33" xfId="0" applyFont="1" applyFill="1" applyBorder="1"/>
    <xf numFmtId="0" fontId="13" fillId="2" borderId="36" xfId="0" applyFont="1" applyFill="1" applyBorder="1"/>
    <xf numFmtId="0" fontId="13" fillId="2" borderId="24" xfId="0" applyFont="1" applyFill="1" applyBorder="1"/>
    <xf numFmtId="40" fontId="13" fillId="2" borderId="36" xfId="0" applyNumberFormat="1" applyFont="1" applyFill="1" applyBorder="1"/>
    <xf numFmtId="0" fontId="7" fillId="2" borderId="21" xfId="0" applyFont="1" applyFill="1" applyBorder="1"/>
    <xf numFmtId="0" fontId="13" fillId="2" borderId="37" xfId="0" applyFont="1" applyFill="1" applyBorder="1"/>
    <xf numFmtId="0" fontId="13" fillId="2" borderId="13" xfId="0" applyFont="1" applyFill="1" applyBorder="1"/>
    <xf numFmtId="40" fontId="13" fillId="2" borderId="37" xfId="0" applyNumberFormat="1" applyFont="1" applyFill="1" applyBorder="1"/>
    <xf numFmtId="0" fontId="7" fillId="2" borderId="29" xfId="0" applyFont="1" applyFill="1" applyBorder="1"/>
    <xf numFmtId="0" fontId="1" fillId="0" borderId="23" xfId="0" applyFont="1" applyBorder="1" applyAlignment="1"/>
    <xf numFmtId="0" fontId="0" fillId="0" borderId="15" xfId="0" applyBorder="1" applyAlignment="1"/>
    <xf numFmtId="0" fontId="12" fillId="0" borderId="22" xfId="0" applyFont="1" applyBorder="1" applyAlignment="1">
      <alignment horizontal="centerContinuous"/>
    </xf>
    <xf numFmtId="0" fontId="13" fillId="2" borderId="23" xfId="0" applyFont="1" applyFill="1" applyBorder="1"/>
    <xf numFmtId="40" fontId="13" fillId="2" borderId="33" xfId="0" applyNumberFormat="1" applyFont="1" applyFill="1" applyBorder="1"/>
    <xf numFmtId="0" fontId="7" fillId="2" borderId="38" xfId="0" applyFont="1" applyFill="1" applyBorder="1"/>
    <xf numFmtId="0" fontId="7" fillId="2" borderId="34" xfId="0" applyFont="1" applyFill="1" applyBorder="1"/>
    <xf numFmtId="0" fontId="7" fillId="2" borderId="39" xfId="0" applyFont="1" applyFill="1" applyBorder="1"/>
    <xf numFmtId="0" fontId="7" fillId="2" borderId="35" xfId="0" applyFont="1" applyFill="1" applyBorder="1"/>
    <xf numFmtId="0" fontId="7" fillId="2" borderId="32" xfId="0" applyFont="1" applyFill="1" applyBorder="1"/>
    <xf numFmtId="38" fontId="7" fillId="0" borderId="0" xfId="0" applyNumberFormat="1" applyFont="1"/>
    <xf numFmtId="0" fontId="0" fillId="0" borderId="13" xfId="0" applyBorder="1"/>
    <xf numFmtId="0" fontId="17" fillId="0" borderId="0" xfId="0" applyFont="1" applyAlignment="1">
      <alignment horizontal="centerContinuous"/>
    </xf>
    <xf numFmtId="0" fontId="12" fillId="0" borderId="14" xfId="0" applyFont="1" applyBorder="1" applyAlignment="1">
      <alignment horizontal="centerContinuous"/>
    </xf>
    <xf numFmtId="0" fontId="12" fillId="0" borderId="23" xfId="0" applyFont="1" applyBorder="1" applyAlignment="1">
      <alignment horizontal="centerContinuous"/>
    </xf>
    <xf numFmtId="0" fontId="12" fillId="0" borderId="33" xfId="0" applyFont="1" applyBorder="1" applyAlignment="1">
      <alignment horizontal="center"/>
    </xf>
    <xf numFmtId="0" fontId="12" fillId="0" borderId="15" xfId="0" applyFont="1" applyBorder="1" applyAlignment="1">
      <alignment horizontal="center"/>
    </xf>
    <xf numFmtId="0" fontId="12" fillId="0" borderId="19" xfId="0" applyFont="1" applyBorder="1" applyAlignment="1">
      <alignment horizontal="center"/>
    </xf>
    <xf numFmtId="0" fontId="0" fillId="0" borderId="28" xfId="0" applyBorder="1"/>
    <xf numFmtId="0" fontId="0" fillId="0" borderId="14" xfId="0" applyBorder="1"/>
    <xf numFmtId="0" fontId="0" fillId="0" borderId="23" xfId="0" applyBorder="1"/>
    <xf numFmtId="0" fontId="0" fillId="0" borderId="16" xfId="0" applyBorder="1"/>
    <xf numFmtId="0" fontId="0" fillId="0" borderId="30" xfId="0" applyBorder="1"/>
    <xf numFmtId="0" fontId="25" fillId="0" borderId="0" xfId="0" applyFont="1"/>
    <xf numFmtId="0" fontId="0" fillId="0" borderId="0" xfId="0" applyAlignment="1">
      <alignment horizontal="right"/>
    </xf>
    <xf numFmtId="15" fontId="0" fillId="0" borderId="0" xfId="0" applyNumberFormat="1" applyBorder="1"/>
    <xf numFmtId="0" fontId="0" fillId="0" borderId="0" xfId="0" applyBorder="1"/>
    <xf numFmtId="15" fontId="12" fillId="0" borderId="0" xfId="0" applyNumberFormat="1" applyFont="1" applyAlignment="1">
      <alignment horizontal="centerContinuous"/>
    </xf>
    <xf numFmtId="15" fontId="8" fillId="0" borderId="0" xfId="0" applyNumberFormat="1" applyFont="1" applyAlignment="1">
      <alignment horizontal="centerContinuous"/>
    </xf>
    <xf numFmtId="0" fontId="0" fillId="0" borderId="0" xfId="0" applyAlignment="1">
      <alignment horizontal="centerContinuous"/>
    </xf>
    <xf numFmtId="0" fontId="0" fillId="0" borderId="20" xfId="0" applyBorder="1" applyAlignment="1">
      <alignment horizontal="centerContinuous"/>
    </xf>
    <xf numFmtId="0" fontId="0" fillId="0" borderId="24" xfId="0" applyBorder="1" applyAlignment="1">
      <alignment horizontal="centerContinuous"/>
    </xf>
    <xf numFmtId="0" fontId="0" fillId="0" borderId="19" xfId="0" applyBorder="1" applyAlignment="1">
      <alignment horizontal="center"/>
    </xf>
    <xf numFmtId="0" fontId="0" fillId="0" borderId="25" xfId="0" applyBorder="1" applyAlignment="1">
      <alignment horizontal="centerContinuous"/>
    </xf>
    <xf numFmtId="0" fontId="0" fillId="0" borderId="0" xfId="0" applyBorder="1" applyAlignment="1">
      <alignment horizontal="centerContinuous"/>
    </xf>
    <xf numFmtId="0" fontId="0" fillId="0" borderId="22" xfId="0" applyBorder="1" applyAlignment="1">
      <alignment horizontal="center"/>
    </xf>
    <xf numFmtId="0" fontId="12" fillId="0" borderId="0" xfId="0" applyFont="1" applyBorder="1" applyAlignment="1">
      <alignment horizontal="centerContinuous"/>
    </xf>
    <xf numFmtId="0" fontId="0" fillId="0" borderId="27" xfId="0" applyBorder="1" applyAlignment="1">
      <alignment horizontal="center"/>
    </xf>
    <xf numFmtId="0" fontId="12" fillId="0" borderId="29" xfId="0" applyFont="1" applyBorder="1" applyAlignment="1">
      <alignment horizontal="centerContinuous"/>
    </xf>
    <xf numFmtId="0" fontId="0" fillId="0" borderId="18" xfId="0" applyBorder="1" applyAlignment="1">
      <alignment horizontal="center"/>
    </xf>
    <xf numFmtId="0" fontId="12" fillId="0" borderId="28" xfId="0" applyFont="1" applyBorder="1" applyAlignment="1"/>
    <xf numFmtId="0" fontId="12" fillId="0" borderId="13" xfId="0" applyFont="1" applyBorder="1" applyAlignment="1">
      <alignment horizontal="center"/>
    </xf>
    <xf numFmtId="0" fontId="12" fillId="0" borderId="23" xfId="0" applyFont="1" applyBorder="1" applyAlignment="1">
      <alignment horizontal="center"/>
    </xf>
    <xf numFmtId="0" fontId="0" fillId="0" borderId="13"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14" xfId="0" applyBorder="1" applyAlignment="1">
      <alignment horizontal="center"/>
    </xf>
    <xf numFmtId="0" fontId="0" fillId="0" borderId="15" xfId="0" applyBorder="1"/>
    <xf numFmtId="0" fontId="0" fillId="0" borderId="40" xfId="0" applyBorder="1" applyAlignment="1">
      <alignment horizontal="center"/>
    </xf>
    <xf numFmtId="0" fontId="0" fillId="0" borderId="41" xfId="0" applyBorder="1"/>
    <xf numFmtId="0" fontId="12" fillId="0" borderId="42" xfId="0" applyFont="1" applyBorder="1" applyAlignment="1">
      <alignment horizontal="centerContinuous"/>
    </xf>
    <xf numFmtId="0" fontId="12" fillId="0" borderId="43" xfId="0" applyFont="1" applyBorder="1" applyAlignment="1">
      <alignment horizontal="centerContinuous"/>
    </xf>
    <xf numFmtId="0" fontId="0" fillId="0" borderId="0" xfId="0" applyProtection="1">
      <protection hidden="1"/>
    </xf>
    <xf numFmtId="0" fontId="0" fillId="0" borderId="20" xfId="0" applyBorder="1"/>
    <xf numFmtId="0" fontId="0" fillId="0" borderId="24" xfId="0" applyBorder="1"/>
    <xf numFmtId="0" fontId="0" fillId="0" borderId="21" xfId="0" applyBorder="1"/>
    <xf numFmtId="3" fontId="0" fillId="0" borderId="0" xfId="0" applyNumberFormat="1" applyAlignment="1">
      <alignment horizontal="left"/>
    </xf>
    <xf numFmtId="0" fontId="7" fillId="0" borderId="0" xfId="0" applyFont="1" applyBorder="1" applyAlignment="1"/>
    <xf numFmtId="3" fontId="7" fillId="0" borderId="0" xfId="0" applyNumberFormat="1" applyFont="1" applyBorder="1" applyAlignment="1"/>
    <xf numFmtId="3" fontId="0" fillId="0" borderId="0" xfId="0" applyNumberFormat="1" applyAlignment="1" applyProtection="1">
      <alignment horizontal="left"/>
      <protection hidden="1"/>
    </xf>
    <xf numFmtId="0" fontId="12" fillId="0" borderId="0" xfId="0" applyFont="1" applyBorder="1" applyAlignment="1">
      <alignment horizontal="center"/>
    </xf>
    <xf numFmtId="3" fontId="7" fillId="0" borderId="0" xfId="0" applyNumberFormat="1" applyFont="1" applyBorder="1"/>
    <xf numFmtId="3" fontId="0" fillId="0" borderId="0" xfId="0" applyNumberFormat="1" applyBorder="1"/>
    <xf numFmtId="0" fontId="7" fillId="0" borderId="0" xfId="0" applyFont="1" applyAlignment="1"/>
    <xf numFmtId="0" fontId="8" fillId="0" borderId="0" xfId="0" quotePrefix="1" applyFont="1" applyAlignment="1"/>
    <xf numFmtId="0" fontId="0" fillId="0" borderId="0" xfId="0" applyAlignment="1"/>
    <xf numFmtId="0" fontId="0" fillId="0" borderId="44" xfId="0" applyBorder="1"/>
    <xf numFmtId="0" fontId="0" fillId="0" borderId="45" xfId="0" applyBorder="1"/>
    <xf numFmtId="0" fontId="0" fillId="0" borderId="46" xfId="0" applyBorder="1" applyAlignment="1">
      <alignment horizontal="center"/>
    </xf>
    <xf numFmtId="0" fontId="0" fillId="0" borderId="47" xfId="0" applyBorder="1" applyAlignment="1">
      <alignment horizontal="center"/>
    </xf>
    <xf numFmtId="0" fontId="23" fillId="0" borderId="25" xfId="0" applyFont="1" applyBorder="1" applyAlignment="1">
      <alignment horizontal="centerContinuous"/>
    </xf>
    <xf numFmtId="0" fontId="23" fillId="0" borderId="0" xfId="0" applyFont="1" applyBorder="1" applyAlignment="1">
      <alignment horizontal="centerContinuous"/>
    </xf>
    <xf numFmtId="0" fontId="0" fillId="0" borderId="27" xfId="0" applyBorder="1"/>
    <xf numFmtId="0" fontId="0" fillId="0" borderId="25" xfId="0" applyBorder="1"/>
    <xf numFmtId="0" fontId="0" fillId="0" borderId="28" xfId="0" applyBorder="1" applyAlignment="1">
      <alignment horizontal="center"/>
    </xf>
    <xf numFmtId="0" fontId="12" fillId="0" borderId="23" xfId="0" applyFont="1" applyBorder="1"/>
    <xf numFmtId="0" fontId="0" fillId="0" borderId="25" xfId="0" applyBorder="1" applyAlignment="1">
      <alignment horizontal="left"/>
    </xf>
    <xf numFmtId="0" fontId="17" fillId="0" borderId="41" xfId="0" applyFont="1" applyBorder="1"/>
    <xf numFmtId="0" fontId="12" fillId="0" borderId="41" xfId="0" applyFont="1" applyBorder="1"/>
    <xf numFmtId="0" fontId="23" fillId="0" borderId="0" xfId="0" applyFont="1" applyAlignment="1"/>
    <xf numFmtId="0" fontId="7" fillId="0" borderId="0" xfId="0" applyFont="1" applyAlignment="1">
      <alignment horizontal="right"/>
    </xf>
    <xf numFmtId="0" fontId="7" fillId="0" borderId="0" xfId="0" quotePrefix="1" applyFont="1" applyBorder="1" applyAlignment="1"/>
    <xf numFmtId="0" fontId="7" fillId="0" borderId="20" xfId="0" applyFont="1" applyBorder="1" applyAlignment="1">
      <alignment horizontal="center"/>
    </xf>
    <xf numFmtId="0" fontId="7" fillId="0" borderId="21" xfId="0" applyFont="1" applyBorder="1" applyAlignment="1">
      <alignment horizontal="center"/>
    </xf>
    <xf numFmtId="0" fontId="7" fillId="0" borderId="18" xfId="0" applyFont="1" applyBorder="1" applyAlignment="1">
      <alignment horizontal="center" wrapText="1"/>
    </xf>
    <xf numFmtId="10" fontId="7" fillId="0" borderId="19" xfId="0" applyNumberFormat="1" applyFont="1" applyBorder="1" applyAlignment="1">
      <alignment horizontal="center"/>
    </xf>
    <xf numFmtId="0" fontId="7" fillId="0" borderId="0" xfId="0" quotePrefix="1" applyFont="1"/>
    <xf numFmtId="0" fontId="18" fillId="0" borderId="0" xfId="0" applyFont="1"/>
    <xf numFmtId="0" fontId="20" fillId="0" borderId="13" xfId="0" applyFont="1" applyBorder="1"/>
    <xf numFmtId="0" fontId="20" fillId="0" borderId="0" xfId="0" applyFont="1"/>
    <xf numFmtId="0" fontId="18" fillId="0" borderId="23" xfId="0" applyFont="1" applyBorder="1"/>
    <xf numFmtId="0" fontId="26" fillId="0" borderId="0" xfId="0" applyFont="1"/>
    <xf numFmtId="0" fontId="27" fillId="0" borderId="0" xfId="0" applyFont="1" applyAlignment="1">
      <alignment horizontal="centerContinuous"/>
    </xf>
    <xf numFmtId="0" fontId="27" fillId="0" borderId="0" xfId="0" applyFont="1" applyAlignment="1">
      <alignment horizontal="center"/>
    </xf>
    <xf numFmtId="0" fontId="28" fillId="0" borderId="0" xfId="0" applyFont="1" applyBorder="1" applyAlignment="1">
      <alignment horizontal="left" wrapText="1"/>
    </xf>
    <xf numFmtId="0" fontId="29" fillId="0" borderId="0" xfId="0" applyFont="1" applyAlignment="1"/>
    <xf numFmtId="0" fontId="21" fillId="0" borderId="0" xfId="0" applyNumberFormat="1" applyFont="1" applyAlignment="1">
      <alignment horizontal="left" wrapText="1"/>
    </xf>
    <xf numFmtId="0" fontId="1" fillId="0" borderId="13" xfId="0" applyNumberFormat="1" applyFont="1" applyBorder="1"/>
    <xf numFmtId="0" fontId="1" fillId="0" borderId="23" xfId="0" applyNumberFormat="1" applyFont="1" applyBorder="1"/>
    <xf numFmtId="0" fontId="10" fillId="0" borderId="28" xfId="0" applyFont="1" applyBorder="1"/>
    <xf numFmtId="0" fontId="10" fillId="0" borderId="29" xfId="0" applyFont="1" applyBorder="1"/>
    <xf numFmtId="0" fontId="10" fillId="0" borderId="18" xfId="0" applyFont="1" applyBorder="1" applyAlignment="1">
      <alignment horizontal="center"/>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22" xfId="0" applyFont="1" applyBorder="1" applyAlignment="1">
      <alignment horizontal="center"/>
    </xf>
    <xf numFmtId="0" fontId="10" fillId="0" borderId="22" xfId="0" applyFont="1" applyBorder="1" applyAlignment="1">
      <alignment horizontal="centerContinuous"/>
    </xf>
    <xf numFmtId="0" fontId="9" fillId="0" borderId="15" xfId="0" applyFont="1" applyBorder="1" applyAlignment="1"/>
    <xf numFmtId="0" fontId="9" fillId="0" borderId="42" xfId="0" applyFont="1" applyBorder="1" applyAlignment="1"/>
    <xf numFmtId="49" fontId="13" fillId="0" borderId="0" xfId="0" applyNumberFormat="1" applyFont="1" applyFill="1" applyBorder="1" applyAlignment="1">
      <alignment horizontal="left"/>
    </xf>
    <xf numFmtId="7" fontId="7" fillId="0" borderId="17" xfId="1" applyNumberFormat="1" applyFont="1" applyBorder="1"/>
    <xf numFmtId="37" fontId="7" fillId="0" borderId="19" xfId="0" applyNumberFormat="1" applyFont="1" applyBorder="1"/>
    <xf numFmtId="39" fontId="7" fillId="0" borderId="19" xfId="0" applyNumberFormat="1" applyFont="1" applyBorder="1" applyAlignment="1"/>
    <xf numFmtId="39" fontId="7" fillId="0" borderId="19" xfId="0" applyNumberFormat="1" applyFont="1" applyBorder="1"/>
    <xf numFmtId="37" fontId="7" fillId="0" borderId="32" xfId="0" applyNumberFormat="1" applyFont="1" applyBorder="1" applyAlignment="1">
      <alignment horizontal="right"/>
    </xf>
    <xf numFmtId="37" fontId="7" fillId="0" borderId="14" xfId="0" applyNumberFormat="1" applyFont="1" applyBorder="1" applyAlignment="1">
      <alignment horizontal="right"/>
    </xf>
    <xf numFmtId="37" fontId="7" fillId="0" borderId="19" xfId="0" applyNumberFormat="1" applyFont="1" applyBorder="1" applyAlignment="1">
      <alignment horizontal="right"/>
    </xf>
    <xf numFmtId="166" fontId="7" fillId="0" borderId="19" xfId="0" applyNumberFormat="1" applyFont="1" applyBorder="1"/>
    <xf numFmtId="37" fontId="7" fillId="0" borderId="15" xfId="0" applyNumberFormat="1" applyFont="1" applyBorder="1" applyAlignment="1">
      <alignment horizontal="right"/>
    </xf>
    <xf numFmtId="37" fontId="7" fillId="2" borderId="22" xfId="0" applyNumberFormat="1" applyFont="1" applyFill="1" applyBorder="1" applyAlignment="1">
      <alignment horizontal="right"/>
    </xf>
    <xf numFmtId="37" fontId="13" fillId="2" borderId="36" xfId="0" applyNumberFormat="1" applyFont="1" applyFill="1" applyBorder="1" applyAlignment="1">
      <alignment horizontal="right"/>
    </xf>
    <xf numFmtId="37" fontId="7" fillId="2" borderId="18" xfId="0" applyNumberFormat="1" applyFont="1" applyFill="1" applyBorder="1" applyAlignment="1">
      <alignment horizontal="right"/>
    </xf>
    <xf numFmtId="37" fontId="13" fillId="2" borderId="37" xfId="0" applyNumberFormat="1" applyFont="1" applyFill="1" applyBorder="1" applyAlignment="1">
      <alignment horizontal="right"/>
    </xf>
    <xf numFmtId="37" fontId="7" fillId="2" borderId="19" xfId="0" applyNumberFormat="1" applyFont="1" applyFill="1" applyBorder="1"/>
    <xf numFmtId="37" fontId="13" fillId="2" borderId="33" xfId="0" applyNumberFormat="1" applyFont="1" applyFill="1" applyBorder="1"/>
    <xf numFmtId="166" fontId="7" fillId="0" borderId="15" xfId="0" applyNumberFormat="1" applyFont="1" applyBorder="1"/>
    <xf numFmtId="166" fontId="13" fillId="2" borderId="21" xfId="0" applyNumberFormat="1" applyFont="1" applyFill="1" applyBorder="1"/>
    <xf numFmtId="166" fontId="13" fillId="2" borderId="29" xfId="0" applyNumberFormat="1" applyFont="1" applyFill="1" applyBorder="1"/>
    <xf numFmtId="166" fontId="13" fillId="2" borderId="15" xfId="0" applyNumberFormat="1" applyFont="1" applyFill="1" applyBorder="1"/>
    <xf numFmtId="166" fontId="7" fillId="0" borderId="19" xfId="0" applyNumberFormat="1" applyFont="1" applyBorder="1" applyAlignment="1"/>
    <xf numFmtId="37" fontId="10" fillId="0" borderId="19" xfId="0" applyNumberFormat="1" applyFont="1" applyBorder="1"/>
    <xf numFmtId="37" fontId="10" fillId="0" borderId="48" xfId="0" applyNumberFormat="1" applyFont="1" applyBorder="1"/>
    <xf numFmtId="37" fontId="10" fillId="0" borderId="18" xfId="0" applyNumberFormat="1" applyFont="1" applyBorder="1"/>
    <xf numFmtId="7" fontId="3" fillId="0" borderId="19" xfId="0" applyNumberFormat="1" applyFont="1" applyBorder="1" applyAlignment="1">
      <alignment horizontal="center"/>
    </xf>
    <xf numFmtId="39" fontId="7" fillId="0" borderId="19" xfId="0" applyNumberFormat="1" applyFont="1" applyFill="1" applyBorder="1"/>
    <xf numFmtId="37" fontId="7" fillId="0" borderId="14" xfId="0" applyNumberFormat="1" applyFont="1" applyBorder="1" applyAlignment="1">
      <alignment horizontal="centerContinuous"/>
    </xf>
    <xf numFmtId="37" fontId="7" fillId="0" borderId="23" xfId="0" applyNumberFormat="1" applyFont="1" applyBorder="1"/>
    <xf numFmtId="37" fontId="7" fillId="0" borderId="15" xfId="0" applyNumberFormat="1" applyFont="1" applyBorder="1"/>
    <xf numFmtId="39" fontId="7" fillId="0" borderId="33" xfId="0" applyNumberFormat="1" applyFont="1" applyBorder="1"/>
    <xf numFmtId="37" fontId="7" fillId="0" borderId="14" xfId="0" applyNumberFormat="1" applyFont="1" applyBorder="1" applyAlignment="1">
      <alignment horizontal="center"/>
    </xf>
    <xf numFmtId="37" fontId="7" fillId="0" borderId="23" xfId="0" applyNumberFormat="1" applyFont="1" applyBorder="1" applyAlignment="1">
      <alignment horizontal="center"/>
    </xf>
    <xf numFmtId="37" fontId="0" fillId="0" borderId="19" xfId="0" applyNumberFormat="1" applyFont="1" applyBorder="1"/>
    <xf numFmtId="37" fontId="0" fillId="0" borderId="23" xfId="0" applyNumberFormat="1" applyFont="1" applyBorder="1"/>
    <xf numFmtId="37" fontId="0" fillId="0" borderId="15" xfId="0" applyNumberFormat="1" applyFont="1" applyBorder="1"/>
    <xf numFmtId="39" fontId="0" fillId="0" borderId="33" xfId="0" applyNumberFormat="1" applyFont="1" applyBorder="1"/>
    <xf numFmtId="39" fontId="0" fillId="0" borderId="19" xfId="0" applyNumberFormat="1" applyFont="1" applyBorder="1"/>
    <xf numFmtId="37" fontId="0" fillId="0" borderId="19" xfId="0" applyNumberFormat="1" applyFont="1" applyFill="1" applyBorder="1"/>
    <xf numFmtId="0" fontId="1" fillId="2" borderId="37" xfId="0" applyFont="1" applyFill="1" applyBorder="1"/>
    <xf numFmtId="0" fontId="1" fillId="2" borderId="29" xfId="0" applyFont="1" applyFill="1" applyBorder="1"/>
    <xf numFmtId="0" fontId="1" fillId="2" borderId="33" xfId="0" applyFont="1" applyFill="1" applyBorder="1"/>
    <xf numFmtId="0" fontId="1" fillId="2" borderId="15" xfId="0" applyFont="1" applyFill="1" applyBorder="1"/>
    <xf numFmtId="49" fontId="1" fillId="0" borderId="23" xfId="0" applyNumberFormat="1" applyFont="1" applyBorder="1"/>
    <xf numFmtId="0" fontId="7" fillId="0" borderId="14" xfId="0" applyNumberFormat="1" applyFont="1" applyBorder="1"/>
    <xf numFmtId="0" fontId="7" fillId="0" borderId="23" xfId="0" applyNumberFormat="1" applyFont="1" applyBorder="1"/>
    <xf numFmtId="0" fontId="7" fillId="0" borderId="15" xfId="0" applyNumberFormat="1" applyFont="1" applyBorder="1"/>
    <xf numFmtId="49" fontId="7" fillId="0" borderId="14" xfId="0" applyNumberFormat="1" applyFont="1" applyBorder="1" applyAlignment="1">
      <alignment horizontal="center"/>
    </xf>
    <xf numFmtId="164" fontId="7" fillId="0" borderId="19" xfId="0" applyNumberFormat="1" applyFont="1" applyBorder="1" applyAlignment="1">
      <alignment horizontal="center"/>
    </xf>
    <xf numFmtId="49" fontId="7" fillId="0" borderId="19" xfId="0" applyNumberFormat="1" applyFont="1" applyBorder="1" applyAlignment="1">
      <alignment wrapText="1"/>
    </xf>
    <xf numFmtId="0" fontId="30" fillId="0" borderId="13" xfId="0" applyNumberFormat="1" applyFont="1" applyBorder="1"/>
    <xf numFmtId="0" fontId="30" fillId="0" borderId="23" xfId="0" applyNumberFormat="1" applyFont="1" applyBorder="1"/>
    <xf numFmtId="0" fontId="30" fillId="0" borderId="0" xfId="0" applyFont="1"/>
    <xf numFmtId="0" fontId="1" fillId="0" borderId="0" xfId="0" applyFont="1"/>
    <xf numFmtId="0" fontId="9" fillId="0" borderId="49" xfId="2" applyFont="1" applyBorder="1"/>
    <xf numFmtId="49" fontId="10" fillId="0" borderId="50" xfId="2" applyNumberFormat="1" applyFont="1" applyBorder="1"/>
    <xf numFmtId="49" fontId="9" fillId="0" borderId="50" xfId="2" applyNumberFormat="1" applyFont="1" applyBorder="1"/>
    <xf numFmtId="49" fontId="9" fillId="0" borderId="51" xfId="2" applyNumberFormat="1" applyFont="1" applyBorder="1"/>
    <xf numFmtId="0" fontId="13" fillId="2" borderId="22" xfId="0" applyFont="1" applyFill="1" applyBorder="1"/>
    <xf numFmtId="0" fontId="13" fillId="2" borderId="18" xfId="0" applyFont="1" applyFill="1" applyBorder="1"/>
    <xf numFmtId="0" fontId="12" fillId="0" borderId="21" xfId="0" applyFont="1" applyBorder="1" applyAlignment="1">
      <alignment horizontal="center"/>
    </xf>
    <xf numFmtId="0" fontId="12" fillId="0" borderId="29" xfId="0" applyFont="1" applyBorder="1" applyAlignment="1">
      <alignment horizontal="center"/>
    </xf>
    <xf numFmtId="0" fontId="12" fillId="0" borderId="0" xfId="0" applyFont="1" applyAlignment="1">
      <alignment horizontal="right"/>
    </xf>
    <xf numFmtId="0" fontId="0" fillId="0" borderId="0" xfId="0" applyAlignment="1">
      <alignment horizontal="center"/>
    </xf>
    <xf numFmtId="49" fontId="0" fillId="0" borderId="25" xfId="0" applyNumberFormat="1" applyBorder="1" applyAlignment="1">
      <alignment horizontal="center"/>
    </xf>
    <xf numFmtId="49" fontId="0" fillId="0" borderId="14" xfId="0" applyNumberFormat="1" applyBorder="1" applyAlignment="1">
      <alignment horizontal="center"/>
    </xf>
    <xf numFmtId="37" fontId="0" fillId="0" borderId="27" xfId="0" applyNumberFormat="1" applyBorder="1"/>
    <xf numFmtId="37" fontId="0" fillId="0" borderId="19" xfId="0" applyNumberFormat="1" applyBorder="1"/>
    <xf numFmtId="5" fontId="0" fillId="0" borderId="13" xfId="0" applyNumberFormat="1" applyBorder="1"/>
    <xf numFmtId="0" fontId="0" fillId="0" borderId="14" xfId="0" applyBorder="1" applyAlignment="1">
      <alignment horizontal="center" wrapText="1"/>
    </xf>
    <xf numFmtId="0" fontId="0" fillId="0" borderId="19" xfId="0" applyBorder="1" applyAlignment="1">
      <alignment horizontal="center" wrapText="1"/>
    </xf>
    <xf numFmtId="5" fontId="0" fillId="0" borderId="24" xfId="0" applyNumberFormat="1" applyBorder="1"/>
    <xf numFmtId="39" fontId="7" fillId="2" borderId="19" xfId="0" applyNumberFormat="1" applyFont="1" applyFill="1" applyBorder="1" applyAlignment="1"/>
    <xf numFmtId="39" fontId="7" fillId="2" borderId="19" xfId="0" applyNumberFormat="1" applyFont="1" applyFill="1" applyBorder="1"/>
    <xf numFmtId="37" fontId="7" fillId="2" borderId="19" xfId="0" applyNumberFormat="1" applyFont="1" applyFill="1" applyBorder="1" applyAlignment="1">
      <alignment horizontal="right"/>
    </xf>
    <xf numFmtId="37" fontId="7" fillId="2" borderId="32" xfId="0" applyNumberFormat="1" applyFont="1" applyFill="1" applyBorder="1" applyAlignment="1">
      <alignment horizontal="right"/>
    </xf>
    <xf numFmtId="166" fontId="7" fillId="2" borderId="15" xfId="0" applyNumberFormat="1" applyFont="1" applyFill="1" applyBorder="1"/>
    <xf numFmtId="0" fontId="0" fillId="0" borderId="0" xfId="0" applyAlignment="1">
      <alignment horizontal="left"/>
    </xf>
    <xf numFmtId="37" fontId="3" fillId="0" borderId="15" xfId="0" applyNumberFormat="1" applyFont="1" applyBorder="1" applyAlignment="1">
      <alignment horizontal="center" wrapText="1"/>
    </xf>
    <xf numFmtId="49" fontId="10" fillId="0" borderId="13" xfId="0" applyNumberFormat="1" applyFont="1" applyBorder="1" applyAlignment="1">
      <alignment horizontal="left"/>
    </xf>
    <xf numFmtId="0" fontId="10" fillId="0" borderId="13" xfId="0" applyNumberFormat="1" applyFont="1" applyBorder="1" applyAlignment="1">
      <alignment horizontal="left"/>
    </xf>
    <xf numFmtId="49" fontId="10" fillId="0" borderId="13" xfId="0" applyNumberFormat="1" applyFont="1" applyBorder="1" applyAlignment="1" applyProtection="1">
      <alignment horizontal="left"/>
    </xf>
    <xf numFmtId="0" fontId="7" fillId="0" borderId="13" xfId="0" applyFont="1" applyBorder="1" applyAlignment="1">
      <alignment horizontal="left"/>
    </xf>
    <xf numFmtId="0" fontId="0" fillId="0" borderId="13" xfId="0" applyBorder="1" applyAlignment="1">
      <alignment horizontal="left"/>
    </xf>
    <xf numFmtId="0" fontId="19" fillId="0" borderId="13" xfId="0" applyFont="1" applyBorder="1" applyAlignment="1">
      <alignment horizontal="left"/>
    </xf>
    <xf numFmtId="49" fontId="18" fillId="0" borderId="13" xfId="0" applyNumberFormat="1" applyFont="1" applyBorder="1" applyAlignment="1">
      <alignment horizontal="left"/>
    </xf>
    <xf numFmtId="0" fontId="7" fillId="0" borderId="0" xfId="2" applyFont="1" applyAlignment="1">
      <alignment horizontal="right"/>
    </xf>
    <xf numFmtId="37" fontId="7" fillId="0" borderId="18" xfId="0" applyNumberFormat="1" applyFont="1" applyBorder="1"/>
    <xf numFmtId="37" fontId="7" fillId="0" borderId="31" xfId="0" applyNumberFormat="1" applyFont="1" applyBorder="1"/>
    <xf numFmtId="37" fontId="7" fillId="0" borderId="27" xfId="0" applyNumberFormat="1" applyFont="1" applyBorder="1"/>
    <xf numFmtId="37" fontId="0" fillId="0" borderId="31" xfId="0" applyNumberFormat="1" applyBorder="1"/>
    <xf numFmtId="37" fontId="0" fillId="0" borderId="18" xfId="0" applyNumberFormat="1" applyBorder="1"/>
    <xf numFmtId="37" fontId="31" fillId="0" borderId="0" xfId="0" applyNumberFormat="1" applyFont="1" applyAlignment="1" applyProtection="1">
      <protection hidden="1"/>
    </xf>
    <xf numFmtId="37" fontId="31" fillId="0" borderId="0" xfId="0" applyNumberFormat="1" applyFont="1" applyAlignment="1"/>
    <xf numFmtId="167" fontId="1" fillId="0" borderId="33" xfId="0" applyNumberFormat="1" applyFont="1" applyBorder="1"/>
    <xf numFmtId="167" fontId="1" fillId="0" borderId="52" xfId="0" applyNumberFormat="1" applyFont="1" applyBorder="1"/>
    <xf numFmtId="167" fontId="1" fillId="0" borderId="37" xfId="0" applyNumberFormat="1" applyFont="1" applyBorder="1"/>
    <xf numFmtId="37" fontId="1" fillId="0" borderId="15" xfId="0" applyNumberFormat="1" applyFont="1" applyBorder="1"/>
    <xf numFmtId="37" fontId="1" fillId="0" borderId="17" xfId="0" applyNumberFormat="1" applyFont="1" applyBorder="1"/>
    <xf numFmtId="37" fontId="1" fillId="0" borderId="29" xfId="0" applyNumberFormat="1" applyFont="1" applyBorder="1"/>
    <xf numFmtId="37" fontId="1" fillId="0" borderId="18" xfId="0" applyNumberFormat="1" applyFont="1" applyBorder="1"/>
    <xf numFmtId="37" fontId="1" fillId="0" borderId="19" xfId="0" applyNumberFormat="1" applyFont="1" applyBorder="1"/>
    <xf numFmtId="37" fontId="1" fillId="0" borderId="48" xfId="0" applyNumberFormat="1" applyFont="1" applyBorder="1"/>
    <xf numFmtId="49" fontId="8" fillId="0" borderId="13" xfId="0" applyNumberFormat="1" applyFont="1" applyFill="1" applyBorder="1" applyAlignment="1">
      <alignment horizontal="left"/>
    </xf>
    <xf numFmtId="49" fontId="8" fillId="0" borderId="23" xfId="0" applyNumberFormat="1" applyFont="1" applyFill="1" applyBorder="1" applyAlignment="1">
      <alignment horizontal="left"/>
    </xf>
    <xf numFmtId="49" fontId="8" fillId="0" borderId="13" xfId="0" applyNumberFormat="1" applyFont="1" applyBorder="1" applyAlignment="1">
      <alignment horizontal="left"/>
    </xf>
    <xf numFmtId="0" fontId="7" fillId="2" borderId="19" xfId="0" applyFont="1" applyFill="1" applyBorder="1" applyAlignment="1">
      <alignment horizontal="center"/>
    </xf>
    <xf numFmtId="49" fontId="1" fillId="0" borderId="13" xfId="0" applyNumberFormat="1" applyFont="1" applyBorder="1"/>
    <xf numFmtId="0" fontId="1" fillId="0" borderId="0" xfId="0" applyFont="1" applyBorder="1"/>
    <xf numFmtId="0" fontId="29" fillId="0" borderId="13" xfId="0" applyNumberFormat="1" applyFont="1" applyBorder="1" applyAlignment="1">
      <alignment horizontal="left"/>
    </xf>
    <xf numFmtId="0" fontId="29" fillId="0" borderId="13" xfId="0" applyFont="1" applyBorder="1" applyAlignment="1">
      <alignment horizontal="left"/>
    </xf>
    <xf numFmtId="49" fontId="8" fillId="0" borderId="23" xfId="0" applyNumberFormat="1" applyFont="1" applyBorder="1" applyAlignment="1">
      <alignment horizontal="left"/>
    </xf>
    <xf numFmtId="0" fontId="26" fillId="0" borderId="23" xfId="0" applyFont="1" applyBorder="1"/>
    <xf numFmtId="0" fontId="29" fillId="0" borderId="13" xfId="0" applyFont="1" applyBorder="1"/>
    <xf numFmtId="0" fontId="8" fillId="0" borderId="13" xfId="0" applyFont="1" applyBorder="1"/>
    <xf numFmtId="0" fontId="18" fillId="0" borderId="13" xfId="0" applyFont="1" applyBorder="1" applyAlignment="1" applyProtection="1"/>
    <xf numFmtId="0" fontId="9" fillId="0" borderId="0" xfId="0" applyFont="1" applyAlignment="1" applyProtection="1">
      <alignment horizontal="right"/>
    </xf>
    <xf numFmtId="0" fontId="18" fillId="0" borderId="0" xfId="0" applyFont="1" applyAlignment="1">
      <alignment horizontal="right"/>
    </xf>
    <xf numFmtId="0" fontId="10" fillId="0" borderId="13" xfId="0" applyFont="1" applyBorder="1" applyAlignment="1" applyProtection="1">
      <alignment horizontal="left"/>
    </xf>
    <xf numFmtId="168" fontId="7" fillId="0" borderId="19" xfId="0" applyNumberFormat="1" applyFont="1" applyBorder="1" applyAlignment="1">
      <alignment horizontal="center"/>
    </xf>
    <xf numFmtId="168" fontId="7" fillId="0" borderId="15" xfId="0" applyNumberFormat="1" applyFont="1" applyBorder="1" applyAlignment="1">
      <alignment horizontal="center"/>
    </xf>
    <xf numFmtId="168" fontId="7" fillId="0" borderId="19" xfId="0" applyNumberFormat="1" applyFont="1" applyFill="1" applyBorder="1" applyAlignment="1">
      <alignment horizontal="center"/>
    </xf>
    <xf numFmtId="0" fontId="8" fillId="0" borderId="13" xfId="0" applyFont="1" applyBorder="1" applyAlignment="1">
      <alignment horizontal="left"/>
    </xf>
    <xf numFmtId="0" fontId="11" fillId="0" borderId="13" xfId="0" applyFont="1" applyBorder="1" applyAlignment="1">
      <alignment horizontal="center"/>
    </xf>
    <xf numFmtId="49" fontId="35" fillId="0" borderId="13" xfId="0" applyNumberFormat="1" applyFont="1" applyFill="1" applyBorder="1" applyAlignment="1">
      <alignment horizontal="left"/>
    </xf>
    <xf numFmtId="0" fontId="10" fillId="0" borderId="0" xfId="0" applyFont="1" applyAlignment="1">
      <alignment horizontal="right"/>
    </xf>
    <xf numFmtId="0" fontId="10" fillId="0" borderId="13" xfId="0" applyFont="1" applyBorder="1" applyAlignment="1">
      <alignment horizontal="centerContinuous"/>
    </xf>
    <xf numFmtId="0" fontId="10" fillId="0" borderId="0" xfId="0" applyFont="1" applyBorder="1" applyAlignment="1">
      <alignment horizontal="left"/>
    </xf>
    <xf numFmtId="0" fontId="9" fillId="0" borderId="0" xfId="0" applyFont="1" applyAlignment="1" applyProtection="1">
      <alignment horizontal="centerContinuous"/>
    </xf>
    <xf numFmtId="0" fontId="4" fillId="0" borderId="13" xfId="0" applyFont="1" applyBorder="1" applyAlignment="1">
      <alignment horizontal="centerContinuous"/>
    </xf>
    <xf numFmtId="49" fontId="3" fillId="0" borderId="14" xfId="0" applyNumberFormat="1" applyFont="1" applyBorder="1" applyAlignment="1">
      <alignment wrapText="1"/>
    </xf>
    <xf numFmtId="49" fontId="7" fillId="0" borderId="15" xfId="0" applyNumberFormat="1" applyFont="1" applyBorder="1" applyAlignment="1">
      <alignment wrapText="1"/>
    </xf>
    <xf numFmtId="0" fontId="10" fillId="0" borderId="20" xfId="0" quotePrefix="1" applyFont="1" applyBorder="1" applyAlignment="1">
      <alignment horizontal="left" indent="1"/>
    </xf>
    <xf numFmtId="0" fontId="10" fillId="0" borderId="21" xfId="0" applyFont="1" applyBorder="1"/>
    <xf numFmtId="37" fontId="10" fillId="0" borderId="22" xfId="0" applyNumberFormat="1" applyFont="1" applyBorder="1"/>
    <xf numFmtId="0" fontId="16" fillId="0" borderId="0" xfId="0" applyFont="1" applyBorder="1"/>
    <xf numFmtId="0" fontId="3" fillId="0" borderId="0" xfId="0" applyFont="1" applyBorder="1" applyAlignment="1">
      <alignment horizontal="centerContinuous"/>
    </xf>
    <xf numFmtId="0" fontId="10" fillId="0" borderId="0" xfId="0" applyFont="1" applyBorder="1" applyAlignment="1">
      <alignment horizontal="center"/>
    </xf>
    <xf numFmtId="164" fontId="3" fillId="0" borderId="0" xfId="0" applyNumberFormat="1" applyFont="1" applyBorder="1" applyAlignment="1">
      <alignment horizontal="center"/>
    </xf>
    <xf numFmtId="0" fontId="15" fillId="0" borderId="0" xfId="0" quotePrefix="1" applyFont="1" applyBorder="1"/>
    <xf numFmtId="0" fontId="10" fillId="0" borderId="0" xfId="0" quotePrefix="1" applyFont="1"/>
    <xf numFmtId="0" fontId="7" fillId="0" borderId="0" xfId="0" applyFont="1" applyAlignment="1">
      <alignment horizontal="center"/>
    </xf>
    <xf numFmtId="49" fontId="7" fillId="0" borderId="19" xfId="0" applyNumberFormat="1" applyFont="1" applyBorder="1" applyAlignment="1">
      <alignment horizontal="centerContinuous"/>
    </xf>
    <xf numFmtId="49" fontId="35" fillId="0" borderId="0" xfId="0" applyNumberFormat="1" applyFont="1" applyFill="1" applyBorder="1" applyAlignment="1">
      <alignment horizontal="left"/>
    </xf>
    <xf numFmtId="0" fontId="3" fillId="0" borderId="14" xfId="2" applyFont="1" applyBorder="1" applyAlignment="1">
      <alignment horizontal="center" wrapText="1"/>
    </xf>
    <xf numFmtId="0" fontId="3" fillId="0" borderId="23" xfId="2" applyFont="1" applyBorder="1" applyAlignment="1">
      <alignment horizontal="center" wrapText="1"/>
    </xf>
    <xf numFmtId="0" fontId="3" fillId="0" borderId="15" xfId="2" applyFont="1" applyBorder="1" applyAlignment="1">
      <alignment horizontal="center" wrapText="1"/>
    </xf>
    <xf numFmtId="0" fontId="7" fillId="0" borderId="0" xfId="0" applyFont="1" applyAlignment="1">
      <alignment horizontal="center"/>
    </xf>
    <xf numFmtId="0" fontId="8" fillId="0" borderId="0" xfId="2" quotePrefix="1" applyFont="1" applyAlignment="1">
      <alignment horizontal="left" wrapText="1"/>
    </xf>
    <xf numFmtId="0" fontId="4" fillId="0" borderId="13" xfId="0" applyFont="1" applyBorder="1" applyAlignment="1">
      <alignment horizontal="center"/>
    </xf>
    <xf numFmtId="49" fontId="3" fillId="0" borderId="0" xfId="0" applyNumberFormat="1" applyFont="1" applyBorder="1" applyAlignment="1">
      <alignment wrapText="1"/>
    </xf>
    <xf numFmtId="49" fontId="7" fillId="0" borderId="0" xfId="0" applyNumberFormat="1" applyFont="1" applyBorder="1" applyAlignment="1">
      <alignment wrapText="1"/>
    </xf>
    <xf numFmtId="0" fontId="3" fillId="2" borderId="14" xfId="0" applyFont="1" applyFill="1" applyBorder="1"/>
    <xf numFmtId="0" fontId="3" fillId="2" borderId="23" xfId="0" applyFont="1" applyFill="1" applyBorder="1"/>
    <xf numFmtId="49" fontId="3" fillId="0" borderId="14" xfId="0" applyNumberFormat="1" applyFont="1" applyBorder="1" applyAlignment="1">
      <alignment wrapText="1"/>
    </xf>
    <xf numFmtId="49" fontId="7" fillId="0" borderId="15" xfId="0" applyNumberFormat="1" applyFont="1" applyBorder="1" applyAlignment="1">
      <alignment wrapText="1"/>
    </xf>
    <xf numFmtId="0" fontId="7" fillId="0" borderId="0" xfId="0" applyFont="1" applyAlignment="1" applyProtection="1">
      <alignment horizontal="left" wrapText="1"/>
    </xf>
    <xf numFmtId="0" fontId="7" fillId="0" borderId="14" xfId="0" applyFont="1" applyBorder="1" applyAlignment="1">
      <alignment horizontal="center"/>
    </xf>
    <xf numFmtId="0" fontId="7" fillId="0" borderId="15" xfId="0" applyFont="1" applyBorder="1" applyAlignment="1">
      <alignment horizontal="center"/>
    </xf>
    <xf numFmtId="37" fontId="7" fillId="0" borderId="14" xfId="0" applyNumberFormat="1" applyFont="1" applyBorder="1" applyAlignment="1">
      <alignment horizontal="center"/>
    </xf>
    <xf numFmtId="37" fontId="7" fillId="0" borderId="15" xfId="0" applyNumberFormat="1" applyFont="1" applyBorder="1" applyAlignment="1">
      <alignment horizontal="center"/>
    </xf>
    <xf numFmtId="0" fontId="0" fillId="0" borderId="23" xfId="0" applyBorder="1" applyAlignment="1">
      <alignment wrapText="1"/>
    </xf>
    <xf numFmtId="0" fontId="0" fillId="0" borderId="15" xfId="0" applyBorder="1" applyAlignment="1">
      <alignment wrapText="1"/>
    </xf>
    <xf numFmtId="0" fontId="12" fillId="0" borderId="0" xfId="0" applyFont="1" applyAlignment="1">
      <alignment wrapText="1"/>
    </xf>
    <xf numFmtId="0" fontId="7" fillId="0" borderId="0" xfId="0" applyFont="1" applyAlignment="1">
      <alignment wrapText="1"/>
    </xf>
    <xf numFmtId="0" fontId="19" fillId="0" borderId="0" xfId="0" applyFont="1" applyAlignment="1">
      <alignment horizontal="left" wrapText="1"/>
    </xf>
    <xf numFmtId="0" fontId="19" fillId="0" borderId="0" xfId="0" applyFont="1" applyAlignment="1"/>
    <xf numFmtId="0" fontId="19" fillId="0" borderId="0" xfId="0" applyFont="1" applyBorder="1" applyAlignment="1">
      <alignment horizontal="left" wrapText="1"/>
    </xf>
    <xf numFmtId="0" fontId="19" fillId="0" borderId="0" xfId="0" applyFont="1" applyAlignment="1">
      <alignment wrapText="1"/>
    </xf>
  </cellXfs>
  <cellStyles count="3">
    <cellStyle name="Currency" xfId="1" builtinId="4"/>
    <cellStyle name="Normal" xfId="0" builtinId="0"/>
    <cellStyle name="Normal_Application.Format.Mod"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67"/>
  <sheetViews>
    <sheetView tabSelected="1" zoomScaleNormal="100" workbookViewId="0">
      <selection activeCell="D6" sqref="D6"/>
    </sheetView>
  </sheetViews>
  <sheetFormatPr defaultColWidth="10.6640625" defaultRowHeight="15.6" x14ac:dyDescent="0.3"/>
  <cols>
    <col min="1" max="1" width="4.33203125" style="3" customWidth="1"/>
    <col min="2" max="2" width="10.6640625" style="3" customWidth="1"/>
    <col min="3" max="16384" width="10.6640625" style="3"/>
  </cols>
  <sheetData>
    <row r="1" spans="1:9" ht="17.399999999999999" x14ac:dyDescent="0.3">
      <c r="A1" s="1" t="s">
        <v>0</v>
      </c>
      <c r="B1" s="2"/>
      <c r="C1" s="2"/>
      <c r="D1" s="2"/>
      <c r="E1" s="2"/>
      <c r="F1" s="2"/>
      <c r="G1" s="2"/>
      <c r="H1" s="2"/>
      <c r="I1" s="2"/>
    </row>
    <row r="2" spans="1:9" ht="10.050000000000001" customHeight="1" x14ac:dyDescent="0.3">
      <c r="A2" s="1"/>
      <c r="B2" s="2"/>
      <c r="C2" s="2"/>
      <c r="D2" s="2"/>
      <c r="E2" s="2"/>
      <c r="F2" s="2"/>
      <c r="G2" s="2"/>
      <c r="H2" s="2"/>
      <c r="I2" s="2"/>
    </row>
    <row r="3" spans="1:9" ht="17.399999999999999" x14ac:dyDescent="0.3">
      <c r="A3" s="1" t="s">
        <v>349</v>
      </c>
      <c r="B3" s="2"/>
      <c r="C3" s="2"/>
      <c r="D3" s="2"/>
      <c r="E3" s="2"/>
      <c r="F3" s="2"/>
      <c r="G3" s="2"/>
      <c r="H3" s="2"/>
      <c r="I3" s="2"/>
    </row>
    <row r="4" spans="1:9" x14ac:dyDescent="0.3">
      <c r="A4" s="4"/>
      <c r="B4" s="2"/>
      <c r="C4" s="2"/>
      <c r="D4" s="2"/>
      <c r="E4" s="2"/>
      <c r="F4" s="2"/>
      <c r="G4" s="2"/>
      <c r="H4" s="2"/>
      <c r="I4" s="2"/>
    </row>
    <row r="5" spans="1:9" x14ac:dyDescent="0.3">
      <c r="A5" s="4"/>
      <c r="B5" s="2"/>
      <c r="C5" s="2"/>
      <c r="D5" s="2"/>
      <c r="E5" s="2"/>
      <c r="F5" s="2"/>
      <c r="G5" s="2"/>
      <c r="H5" s="2"/>
      <c r="I5" s="2"/>
    </row>
    <row r="6" spans="1:9" ht="17.399999999999999" x14ac:dyDescent="0.3">
      <c r="A6" s="1" t="s">
        <v>1</v>
      </c>
      <c r="B6" s="2"/>
      <c r="C6" s="2"/>
      <c r="D6" s="2"/>
      <c r="E6" s="2"/>
      <c r="F6" s="2"/>
      <c r="G6" s="2"/>
      <c r="H6" s="2"/>
      <c r="I6" s="2"/>
    </row>
    <row r="7" spans="1:9" ht="17.399999999999999" x14ac:dyDescent="0.3">
      <c r="A7" s="1" t="s">
        <v>332</v>
      </c>
      <c r="B7" s="2"/>
      <c r="C7" s="2"/>
      <c r="D7" s="2"/>
      <c r="E7" s="2"/>
      <c r="F7" s="2"/>
      <c r="G7" s="2"/>
      <c r="H7" s="2"/>
      <c r="I7" s="2"/>
    </row>
    <row r="8" spans="1:9" x14ac:dyDescent="0.3">
      <c r="A8" s="4"/>
      <c r="B8" s="2"/>
      <c r="C8" s="2"/>
      <c r="D8" s="2"/>
      <c r="E8" s="2"/>
      <c r="F8" s="2"/>
      <c r="G8" s="2"/>
      <c r="H8" s="2"/>
      <c r="I8" s="2"/>
    </row>
    <row r="9" spans="1:9" x14ac:dyDescent="0.3">
      <c r="A9" s="4"/>
      <c r="B9" s="2"/>
      <c r="C9" s="2"/>
      <c r="D9" s="2"/>
      <c r="E9" s="2"/>
      <c r="F9" s="2"/>
      <c r="G9" s="2"/>
      <c r="H9" s="2"/>
      <c r="I9" s="2"/>
    </row>
    <row r="10" spans="1:9" ht="17.399999999999999" x14ac:dyDescent="0.3">
      <c r="A10" s="1" t="s">
        <v>2</v>
      </c>
      <c r="B10" s="2"/>
      <c r="C10" s="2"/>
      <c r="D10" s="2"/>
      <c r="E10" s="2"/>
      <c r="F10" s="2"/>
      <c r="G10" s="2"/>
      <c r="H10" s="2"/>
      <c r="I10" s="2"/>
    </row>
    <row r="11" spans="1:9" ht="31.5" customHeight="1" x14ac:dyDescent="0.3">
      <c r="A11" s="2"/>
      <c r="B11" s="462"/>
      <c r="C11" s="463"/>
      <c r="D11" s="463"/>
      <c r="E11" s="463"/>
      <c r="F11" s="463"/>
      <c r="G11" s="463"/>
      <c r="H11" s="463"/>
      <c r="I11" s="464"/>
    </row>
    <row r="12" spans="1:9" x14ac:dyDescent="0.3">
      <c r="A12" s="2"/>
      <c r="B12" s="5"/>
      <c r="C12" s="5"/>
      <c r="D12" s="5"/>
      <c r="E12" s="5"/>
      <c r="F12" s="5"/>
      <c r="G12" s="5"/>
      <c r="H12" s="5"/>
      <c r="I12" s="5"/>
    </row>
    <row r="13" spans="1:9" x14ac:dyDescent="0.3">
      <c r="A13" s="6" t="s">
        <v>425</v>
      </c>
      <c r="B13" s="2"/>
      <c r="C13" s="2"/>
      <c r="D13" s="2"/>
      <c r="E13" s="2"/>
      <c r="F13" s="2"/>
      <c r="G13" s="2"/>
      <c r="H13" s="2"/>
      <c r="I13" s="2"/>
    </row>
    <row r="14" spans="1:9" x14ac:dyDescent="0.3">
      <c r="A14" s="6"/>
      <c r="B14" s="2"/>
      <c r="C14" s="2"/>
      <c r="D14" s="2"/>
      <c r="E14" s="2"/>
      <c r="F14" s="2"/>
      <c r="G14" s="2"/>
      <c r="H14" s="2"/>
      <c r="I14" s="2"/>
    </row>
    <row r="15" spans="1:9" s="8" customFormat="1" ht="13.2" x14ac:dyDescent="0.25">
      <c r="A15" s="7" t="s">
        <v>322</v>
      </c>
      <c r="B15" s="7"/>
      <c r="C15" s="7"/>
      <c r="D15" s="7"/>
      <c r="E15" s="7"/>
      <c r="F15" s="7"/>
      <c r="G15" s="7"/>
      <c r="H15" s="7"/>
      <c r="I15" s="7"/>
    </row>
    <row r="16" spans="1:9" s="8" customFormat="1" ht="13.2" x14ac:dyDescent="0.25">
      <c r="A16" s="7" t="s">
        <v>321</v>
      </c>
      <c r="B16" s="7"/>
      <c r="C16" s="7"/>
      <c r="D16" s="7"/>
      <c r="E16" s="7"/>
      <c r="F16" s="7"/>
      <c r="G16" s="7"/>
      <c r="H16" s="7"/>
      <c r="I16" s="7"/>
    </row>
    <row r="17" spans="1:11" s="8" customFormat="1" ht="13.2" x14ac:dyDescent="0.25">
      <c r="A17" s="7" t="s">
        <v>418</v>
      </c>
      <c r="B17" s="7"/>
      <c r="C17" s="7"/>
      <c r="D17" s="7"/>
      <c r="E17" s="7"/>
      <c r="F17" s="7"/>
      <c r="G17" s="7"/>
      <c r="H17" s="7"/>
      <c r="I17" s="7"/>
    </row>
    <row r="18" spans="1:11" s="8" customFormat="1" ht="13.2" x14ac:dyDescent="0.25">
      <c r="A18" s="7" t="s">
        <v>417</v>
      </c>
      <c r="B18" s="7"/>
      <c r="C18" s="7"/>
      <c r="D18" s="7"/>
      <c r="E18" s="7"/>
      <c r="F18" s="7"/>
      <c r="G18" s="7"/>
      <c r="H18" s="7"/>
      <c r="I18" s="7"/>
    </row>
    <row r="20" spans="1:11" s="8" customFormat="1" ht="13.2" x14ac:dyDescent="0.25">
      <c r="A20" s="7" t="s">
        <v>426</v>
      </c>
      <c r="B20" s="7"/>
      <c r="C20" s="7"/>
      <c r="D20" s="7"/>
      <c r="E20" s="7"/>
      <c r="F20" s="7"/>
      <c r="G20" s="7"/>
      <c r="H20" s="7"/>
      <c r="I20" s="7"/>
    </row>
    <row r="21" spans="1:11" s="8" customFormat="1" ht="13.2" x14ac:dyDescent="0.25">
      <c r="A21" s="7" t="s">
        <v>427</v>
      </c>
      <c r="B21" s="7"/>
      <c r="C21" s="7"/>
      <c r="D21" s="7"/>
      <c r="E21" s="7"/>
      <c r="F21" s="7"/>
      <c r="G21" s="7"/>
      <c r="H21" s="7"/>
      <c r="I21" s="7"/>
    </row>
    <row r="22" spans="1:11" s="8" customFormat="1" ht="13.2" x14ac:dyDescent="0.25">
      <c r="A22" s="7" t="s">
        <v>428</v>
      </c>
      <c r="B22" s="7"/>
      <c r="C22" s="7"/>
      <c r="D22" s="7"/>
      <c r="E22" s="7"/>
      <c r="F22" s="7"/>
      <c r="G22" s="7"/>
      <c r="H22" s="7"/>
      <c r="I22" s="7"/>
    </row>
    <row r="23" spans="1:11" s="8" customFormat="1" ht="13.2" x14ac:dyDescent="0.25">
      <c r="A23" s="7"/>
      <c r="B23" s="7"/>
      <c r="C23" s="7"/>
      <c r="D23" s="7"/>
      <c r="E23" s="7"/>
      <c r="F23" s="7"/>
      <c r="G23" s="7"/>
      <c r="H23" s="7"/>
      <c r="I23" s="7"/>
    </row>
    <row r="24" spans="1:11" x14ac:dyDescent="0.3">
      <c r="A24" s="465" t="s">
        <v>429</v>
      </c>
      <c r="B24" s="465"/>
      <c r="C24" s="465"/>
      <c r="D24" s="465"/>
      <c r="E24" s="465"/>
      <c r="F24" s="465"/>
      <c r="G24" s="465"/>
      <c r="H24" s="465"/>
      <c r="I24" s="465"/>
    </row>
    <row r="25" spans="1:11" x14ac:dyDescent="0.3">
      <c r="A25" s="459"/>
      <c r="B25" s="7"/>
      <c r="C25" s="7"/>
      <c r="D25" s="7"/>
      <c r="E25" s="7"/>
      <c r="F25" s="7"/>
      <c r="G25" s="7"/>
      <c r="H25" s="7"/>
      <c r="I25" s="7"/>
    </row>
    <row r="26" spans="1:11" s="9" customFormat="1" ht="51.45" customHeight="1" x14ac:dyDescent="0.25">
      <c r="B26" s="466" t="s">
        <v>431</v>
      </c>
      <c r="C26" s="466"/>
      <c r="D26" s="466"/>
      <c r="E26" s="466"/>
      <c r="F26" s="466"/>
      <c r="G26" s="466"/>
      <c r="H26" s="466"/>
      <c r="I26" s="466"/>
      <c r="J26" s="10"/>
      <c r="K26" s="10"/>
    </row>
    <row r="27" spans="1:11" s="9" customFormat="1" ht="12" x14ac:dyDescent="0.25">
      <c r="A27" s="11"/>
      <c r="D27" s="10"/>
      <c r="E27" s="10"/>
      <c r="F27" s="10"/>
      <c r="G27" s="10"/>
      <c r="H27" s="10"/>
      <c r="I27" s="10"/>
      <c r="J27" s="10"/>
      <c r="K27" s="10"/>
    </row>
    <row r="28" spans="1:11" s="9" customFormat="1" ht="12" x14ac:dyDescent="0.25">
      <c r="A28" s="11"/>
      <c r="D28" s="10"/>
      <c r="E28" s="10"/>
      <c r="F28" s="10"/>
      <c r="G28" s="10"/>
      <c r="H28" s="10"/>
      <c r="I28" s="10"/>
      <c r="J28" s="10"/>
      <c r="K28" s="10"/>
    </row>
    <row r="29" spans="1:11" ht="12" customHeight="1" x14ac:dyDescent="0.3">
      <c r="A29" s="11"/>
      <c r="B29" s="12"/>
      <c r="C29" s="2"/>
      <c r="D29" s="6"/>
      <c r="E29" s="6"/>
      <c r="F29" s="6"/>
      <c r="G29" s="6"/>
      <c r="H29" s="6"/>
      <c r="I29" s="6"/>
      <c r="K29" s="2"/>
    </row>
    <row r="30" spans="1:11" ht="12" customHeight="1" x14ac:dyDescent="0.3">
      <c r="A30" s="11"/>
      <c r="B30" s="12"/>
      <c r="C30" s="2"/>
      <c r="D30" s="6"/>
      <c r="E30" s="6"/>
      <c r="F30" s="6"/>
      <c r="G30" s="6"/>
      <c r="H30" s="6"/>
      <c r="I30" s="6"/>
      <c r="K30" s="2"/>
    </row>
    <row r="31" spans="1:11" x14ac:dyDescent="0.3">
      <c r="A31" s="2"/>
      <c r="B31" s="12"/>
      <c r="C31" s="6"/>
      <c r="D31" s="6"/>
      <c r="E31" s="6"/>
      <c r="F31" s="6"/>
      <c r="G31" s="6"/>
      <c r="H31" s="6"/>
      <c r="I31" s="404" t="s">
        <v>430</v>
      </c>
      <c r="K31" s="2"/>
    </row>
    <row r="32" spans="1:11" x14ac:dyDescent="0.3">
      <c r="A32" s="2"/>
      <c r="B32" s="12"/>
      <c r="C32" s="6"/>
      <c r="D32" s="6"/>
      <c r="E32" s="6"/>
      <c r="F32" s="6"/>
      <c r="G32" s="6"/>
      <c r="H32" s="6"/>
      <c r="I32" s="6"/>
      <c r="J32" s="2"/>
      <c r="K32" s="2"/>
    </row>
    <row r="33" spans="2:11" x14ac:dyDescent="0.3">
      <c r="B33" s="2"/>
      <c r="C33" s="2"/>
      <c r="D33" s="2"/>
      <c r="E33" s="2"/>
      <c r="F33" s="2"/>
      <c r="G33" s="2"/>
      <c r="H33" s="2"/>
      <c r="I33" s="2"/>
      <c r="J33" s="2"/>
      <c r="K33" s="2"/>
    </row>
    <row r="34" spans="2:11" x14ac:dyDescent="0.3">
      <c r="B34" s="2"/>
      <c r="C34" s="2"/>
      <c r="D34" s="2"/>
      <c r="E34" s="2"/>
      <c r="F34" s="2"/>
      <c r="G34" s="2"/>
      <c r="H34" s="2"/>
      <c r="I34" s="2"/>
      <c r="J34" s="2"/>
      <c r="K34" s="2"/>
    </row>
    <row r="35" spans="2:11" x14ac:dyDescent="0.3">
      <c r="J35" s="2"/>
      <c r="K35" s="2"/>
    </row>
    <row r="36" spans="2:11" x14ac:dyDescent="0.3">
      <c r="J36" s="2"/>
      <c r="K36" s="2"/>
    </row>
    <row r="37" spans="2:11" x14ac:dyDescent="0.3">
      <c r="J37" s="2"/>
      <c r="K37" s="2"/>
    </row>
    <row r="38" spans="2:11" x14ac:dyDescent="0.3">
      <c r="J38" s="2"/>
      <c r="K38" s="2"/>
    </row>
    <row r="39" spans="2:11" x14ac:dyDescent="0.3">
      <c r="J39" s="2"/>
      <c r="K39" s="2"/>
    </row>
    <row r="40" spans="2:11" x14ac:dyDescent="0.3">
      <c r="J40" s="2"/>
      <c r="K40" s="2"/>
    </row>
    <row r="41" spans="2:11" x14ac:dyDescent="0.3">
      <c r="J41" s="2"/>
      <c r="K41" s="2"/>
    </row>
    <row r="42" spans="2:11" x14ac:dyDescent="0.3">
      <c r="J42" s="2"/>
      <c r="K42" s="2"/>
    </row>
    <row r="43" spans="2:11" x14ac:dyDescent="0.3">
      <c r="J43" s="2"/>
      <c r="K43" s="2"/>
    </row>
    <row r="44" spans="2:11" x14ac:dyDescent="0.3">
      <c r="J44" s="2"/>
      <c r="K44" s="2"/>
    </row>
    <row r="45" spans="2:11" x14ac:dyDescent="0.3">
      <c r="J45" s="2"/>
      <c r="K45" s="2"/>
    </row>
    <row r="46" spans="2:11" x14ac:dyDescent="0.3">
      <c r="J46" s="2"/>
      <c r="K46" s="2"/>
    </row>
    <row r="47" spans="2:11" x14ac:dyDescent="0.3">
      <c r="J47" s="2"/>
      <c r="K47" s="2"/>
    </row>
    <row r="48" spans="2:11" x14ac:dyDescent="0.3">
      <c r="J48" s="2"/>
      <c r="K48" s="2"/>
    </row>
    <row r="49" spans="10:11" x14ac:dyDescent="0.3">
      <c r="J49" s="2"/>
      <c r="K49" s="2"/>
    </row>
    <row r="50" spans="10:11" x14ac:dyDescent="0.3">
      <c r="J50" s="6"/>
      <c r="K50" s="2"/>
    </row>
    <row r="51" spans="10:11" x14ac:dyDescent="0.3">
      <c r="J51" s="6"/>
      <c r="K51" s="2"/>
    </row>
    <row r="52" spans="10:11" x14ac:dyDescent="0.3">
      <c r="J52" s="6"/>
      <c r="K52" s="2"/>
    </row>
    <row r="53" spans="10:11" x14ac:dyDescent="0.3">
      <c r="J53" s="6"/>
      <c r="K53" s="2"/>
    </row>
    <row r="54" spans="10:11" x14ac:dyDescent="0.3">
      <c r="J54" s="6"/>
      <c r="K54" s="2"/>
    </row>
    <row r="55" spans="10:11" x14ac:dyDescent="0.3">
      <c r="J55" s="6"/>
      <c r="K55" s="2"/>
    </row>
    <row r="56" spans="10:11" x14ac:dyDescent="0.3">
      <c r="J56" s="6"/>
      <c r="K56" s="2"/>
    </row>
    <row r="57" spans="10:11" x14ac:dyDescent="0.3">
      <c r="J57" s="6"/>
      <c r="K57" s="2"/>
    </row>
    <row r="58" spans="10:11" x14ac:dyDescent="0.3">
      <c r="J58" s="6"/>
      <c r="K58" s="2"/>
    </row>
    <row r="59" spans="10:11" x14ac:dyDescent="0.3">
      <c r="J59" s="6"/>
      <c r="K59" s="2"/>
    </row>
    <row r="60" spans="10:11" x14ac:dyDescent="0.3">
      <c r="J60" s="6"/>
      <c r="K60" s="2"/>
    </row>
    <row r="61" spans="10:11" x14ac:dyDescent="0.3">
      <c r="K61" s="2"/>
    </row>
    <row r="62" spans="10:11" x14ac:dyDescent="0.3">
      <c r="J62" s="6"/>
      <c r="K62" s="2"/>
    </row>
    <row r="63" spans="10:11" x14ac:dyDescent="0.3">
      <c r="J63" s="6"/>
      <c r="K63" s="2"/>
    </row>
    <row r="64" spans="10:11" x14ac:dyDescent="0.3">
      <c r="J64" s="6"/>
      <c r="K64" s="2"/>
    </row>
    <row r="65" spans="10:11" x14ac:dyDescent="0.3">
      <c r="J65" s="6"/>
      <c r="K65" s="2"/>
    </row>
    <row r="66" spans="10:11" x14ac:dyDescent="0.3">
      <c r="J66" s="2"/>
      <c r="K66" s="2"/>
    </row>
    <row r="67" spans="10:11" x14ac:dyDescent="0.3">
      <c r="J67" s="2"/>
      <c r="K67" s="2"/>
    </row>
  </sheetData>
  <mergeCells count="3">
    <mergeCell ref="B11:I11"/>
    <mergeCell ref="A24:I24"/>
    <mergeCell ref="B26:I26"/>
  </mergeCells>
  <phoneticPr fontId="0" type="noConversion"/>
  <printOptions horizontalCentered="1" verticalCentered="1"/>
  <pageMargins left="0.45" right="0.42" top="0.5" bottom="0.5" header="0.25" footer="0.2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pageSetUpPr fitToPage="1"/>
  </sheetPr>
  <dimension ref="A1:J10"/>
  <sheetViews>
    <sheetView zoomScaleNormal="100" workbookViewId="0">
      <selection activeCell="A5" sqref="A5"/>
    </sheetView>
  </sheetViews>
  <sheetFormatPr defaultRowHeight="13.2" x14ac:dyDescent="0.25"/>
  <cols>
    <col min="1" max="16" width="10.77734375" customWidth="1"/>
  </cols>
  <sheetData>
    <row r="1" spans="1:10" ht="13.8" x14ac:dyDescent="0.25">
      <c r="A1" s="80"/>
      <c r="B1" s="434" t="s">
        <v>258</v>
      </c>
      <c r="C1" s="436">
        <f>'Schedule A1&amp;A2'!B1</f>
        <v>0</v>
      </c>
      <c r="D1" s="99"/>
      <c r="E1" s="99"/>
      <c r="F1" s="99"/>
      <c r="G1" s="99"/>
      <c r="H1" s="99"/>
      <c r="I1" s="80"/>
    </row>
    <row r="2" spans="1:10" x14ac:dyDescent="0.25">
      <c r="J2" s="404" t="str">
        <f>Cover!$I$31</f>
        <v>Version: August 2021</v>
      </c>
    </row>
    <row r="3" spans="1:10" x14ac:dyDescent="0.25">
      <c r="I3" s="404"/>
    </row>
    <row r="4" spans="1:10" ht="15" customHeight="1" x14ac:dyDescent="0.25">
      <c r="A4" s="446" t="s">
        <v>328</v>
      </c>
      <c r="B4" s="154"/>
      <c r="C4" s="154"/>
      <c r="D4" s="154"/>
      <c r="E4" s="240"/>
      <c r="F4" s="240"/>
      <c r="G4" s="240"/>
      <c r="H4" s="240"/>
      <c r="I4" s="240"/>
      <c r="J4" s="240"/>
    </row>
    <row r="5" spans="1:10" ht="13.8" x14ac:dyDescent="0.25">
      <c r="A5" s="446" t="s">
        <v>338</v>
      </c>
      <c r="B5" s="155"/>
      <c r="C5" s="155"/>
      <c r="D5" s="155"/>
      <c r="E5" s="240"/>
      <c r="F5" s="240"/>
      <c r="G5" s="240"/>
      <c r="H5" s="240"/>
      <c r="I5" s="240"/>
      <c r="J5" s="240"/>
    </row>
    <row r="6" spans="1:10" ht="13.8" x14ac:dyDescent="0.25">
      <c r="A6" s="155"/>
      <c r="B6" s="155"/>
      <c r="C6" s="155"/>
      <c r="D6" s="155"/>
    </row>
    <row r="7" spans="1:10" ht="13.8" x14ac:dyDescent="0.25">
      <c r="B7" s="434" t="s">
        <v>304</v>
      </c>
      <c r="C7" s="399" t="str">
        <f>'Schedule A1&amp;A2'!B11</f>
        <v>1/1/2022-12/31/2022</v>
      </c>
      <c r="D7" s="433"/>
      <c r="E7" s="222"/>
      <c r="F7" s="222"/>
      <c r="G7" s="222"/>
    </row>
    <row r="8" spans="1:10" x14ac:dyDescent="0.25">
      <c r="B8" s="156"/>
      <c r="C8" s="42" t="s">
        <v>22</v>
      </c>
      <c r="D8" s="156"/>
    </row>
    <row r="9" spans="1:10" ht="13.8" x14ac:dyDescent="0.25">
      <c r="A9" s="157"/>
      <c r="B9" s="155"/>
      <c r="C9" s="155"/>
      <c r="D9" s="155"/>
    </row>
    <row r="10" spans="1:10" ht="13.8" x14ac:dyDescent="0.25">
      <c r="A10" s="37" t="s">
        <v>305</v>
      </c>
      <c r="B10" s="240"/>
      <c r="C10" s="240"/>
      <c r="D10" s="240"/>
      <c r="E10" s="240"/>
      <c r="F10" s="240"/>
      <c r="G10" s="240"/>
      <c r="H10" s="240"/>
      <c r="I10" s="240"/>
    </row>
  </sheetData>
  <phoneticPr fontId="0" type="noConversion"/>
  <printOptions horizontalCentered="1"/>
  <pageMargins left="0.5" right="0.5" top="0.75" bottom="0.5" header="0.5" footer="0.25"/>
  <pageSetup scale="98" fitToHeight="1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O71"/>
  <sheetViews>
    <sheetView workbookViewId="0">
      <selection activeCell="Z17" sqref="Z17"/>
    </sheetView>
  </sheetViews>
  <sheetFormatPr defaultColWidth="9.33203125" defaultRowHeight="13.2" x14ac:dyDescent="0.25"/>
  <cols>
    <col min="1" max="1" width="5.21875" style="80" customWidth="1"/>
    <col min="2" max="2" width="9.77734375" style="80" customWidth="1"/>
    <col min="3" max="3" width="40.6640625" style="80" customWidth="1"/>
    <col min="4" max="4" width="11.77734375" style="80" customWidth="1"/>
    <col min="5" max="7" width="9.77734375" style="80" customWidth="1"/>
    <col min="8" max="8" width="11.77734375" style="80" customWidth="1"/>
    <col min="9" max="9" width="9.77734375" style="80" customWidth="1"/>
    <col min="10" max="10" width="11.77734375" style="80" customWidth="1"/>
    <col min="11" max="11" width="9.77734375" style="80" customWidth="1"/>
    <col min="12" max="12" width="11.77734375" style="80" customWidth="1"/>
    <col min="13" max="13" width="9.77734375" style="80" customWidth="1"/>
    <col min="14" max="14" width="10.44140625" style="80" bestFit="1" customWidth="1"/>
    <col min="15" max="15" width="9.77734375" style="80" bestFit="1" customWidth="1"/>
    <col min="16" max="16" width="8.21875" style="80" bestFit="1" customWidth="1"/>
    <col min="17" max="16384" width="9.33203125" style="80"/>
  </cols>
  <sheetData>
    <row r="1" spans="1:15" x14ac:dyDescent="0.25">
      <c r="A1" s="158" t="s">
        <v>19</v>
      </c>
      <c r="B1" s="158"/>
      <c r="C1" s="400">
        <f>'Schedule A1&amp;A2'!B1</f>
        <v>0</v>
      </c>
      <c r="D1" s="99"/>
      <c r="E1" s="99"/>
      <c r="F1" s="99"/>
      <c r="G1" s="99"/>
      <c r="H1" s="99"/>
      <c r="I1" s="99"/>
      <c r="J1" s="99"/>
    </row>
    <row r="3" spans="1:15" ht="13.8" x14ac:dyDescent="0.25">
      <c r="A3" s="37" t="s">
        <v>328</v>
      </c>
      <c r="B3" s="159"/>
      <c r="C3" s="159"/>
      <c r="D3" s="159"/>
      <c r="E3" s="159"/>
      <c r="F3" s="159"/>
      <c r="G3" s="159"/>
      <c r="H3" s="159"/>
      <c r="I3" s="159"/>
      <c r="J3" s="159"/>
      <c r="K3" s="159"/>
      <c r="L3" s="159"/>
      <c r="M3" s="159"/>
    </row>
    <row r="4" spans="1:15" ht="13.8" x14ac:dyDescent="0.25">
      <c r="A4" s="37" t="s">
        <v>337</v>
      </c>
      <c r="B4" s="159"/>
      <c r="C4" s="159"/>
      <c r="D4" s="159"/>
      <c r="E4" s="159"/>
      <c r="F4" s="159"/>
      <c r="G4" s="159"/>
      <c r="H4" s="159"/>
      <c r="I4" s="159"/>
      <c r="J4" s="159"/>
      <c r="K4" s="159"/>
      <c r="L4" s="159"/>
      <c r="M4" s="159"/>
    </row>
    <row r="5" spans="1:15" ht="13.8" x14ac:dyDescent="0.25">
      <c r="C5" s="443" t="s">
        <v>327</v>
      </c>
      <c r="D5" s="442"/>
      <c r="E5" s="442"/>
      <c r="F5" s="442"/>
      <c r="G5" s="442"/>
      <c r="H5" s="442"/>
      <c r="I5" s="442"/>
      <c r="J5" s="442"/>
    </row>
    <row r="6" spans="1:15" ht="13.8" x14ac:dyDescent="0.25">
      <c r="C6" s="443"/>
      <c r="D6" s="442"/>
      <c r="E6" s="442"/>
      <c r="F6" s="461"/>
      <c r="G6" s="461"/>
    </row>
    <row r="7" spans="1:15" x14ac:dyDescent="0.25">
      <c r="A7" s="106">
        <v>1</v>
      </c>
      <c r="B7" s="89" t="s">
        <v>114</v>
      </c>
      <c r="C7" s="90"/>
      <c r="D7" s="345">
        <f>'Schedule A1&amp;A2'!C26</f>
        <v>0</v>
      </c>
      <c r="E7" s="160"/>
      <c r="F7" s="477">
        <f>'Schedule A1&amp;A2'!D26</f>
        <v>0</v>
      </c>
      <c r="G7" s="478"/>
      <c r="H7" s="345">
        <f>'Schedule A1&amp;A2'!E26</f>
        <v>0</v>
      </c>
      <c r="I7" s="150"/>
      <c r="J7" s="345">
        <f>'Schedule A1&amp;A2'!F26</f>
        <v>0</v>
      </c>
      <c r="K7" s="150"/>
      <c r="L7" s="345">
        <f>'Schedule A1&amp;A2'!G26</f>
        <v>0</v>
      </c>
      <c r="M7" s="150"/>
      <c r="O7" s="161"/>
    </row>
    <row r="8" spans="1:15" x14ac:dyDescent="0.25">
      <c r="A8" s="91"/>
      <c r="B8" s="92"/>
      <c r="C8" s="93"/>
      <c r="D8" s="475" t="s">
        <v>115</v>
      </c>
      <c r="E8" s="476"/>
      <c r="F8" s="475">
        <v>2020</v>
      </c>
      <c r="G8" s="476"/>
      <c r="H8" s="162" t="s">
        <v>116</v>
      </c>
      <c r="I8" s="162"/>
      <c r="J8" s="162" t="s">
        <v>263</v>
      </c>
      <c r="K8" s="162"/>
      <c r="L8" s="162" t="s">
        <v>117</v>
      </c>
      <c r="M8" s="162"/>
    </row>
    <row r="9" spans="1:15" x14ac:dyDescent="0.25">
      <c r="A9" s="91"/>
      <c r="B9" s="92"/>
      <c r="C9" s="93"/>
      <c r="D9" s="460" t="str">
        <f>+'Schedule A1&amp;A2'!B7</f>
        <v>1/1/2019-12/31/2019</v>
      </c>
      <c r="E9" s="162"/>
      <c r="F9" s="162" t="s">
        <v>419</v>
      </c>
      <c r="G9" s="162"/>
      <c r="H9" s="460" t="str">
        <f>+'Schedule A1&amp;A2'!B8</f>
        <v>1/1/2021-6/30/2021</v>
      </c>
      <c r="I9" s="162"/>
      <c r="J9" s="460" t="str">
        <f>+'Schedule A1&amp;A2'!B9</f>
        <v>7/1/2021-12/31-2021</v>
      </c>
      <c r="K9" s="162"/>
      <c r="L9" s="460" t="str">
        <f>+'Schedule A1&amp;A2'!B11</f>
        <v>1/1/2022-12/31/2022</v>
      </c>
      <c r="M9" s="162"/>
    </row>
    <row r="10" spans="1:15" x14ac:dyDescent="0.25">
      <c r="A10" s="95"/>
      <c r="B10" s="77"/>
      <c r="C10" s="96"/>
      <c r="D10" s="57" t="s">
        <v>118</v>
      </c>
      <c r="E10" s="57" t="s">
        <v>119</v>
      </c>
      <c r="F10" s="57" t="s">
        <v>118</v>
      </c>
      <c r="G10" s="57" t="s">
        <v>119</v>
      </c>
      <c r="H10" s="57" t="s">
        <v>118</v>
      </c>
      <c r="I10" s="57" t="s">
        <v>119</v>
      </c>
      <c r="J10" s="57" t="s">
        <v>118</v>
      </c>
      <c r="K10" s="57" t="s">
        <v>119</v>
      </c>
      <c r="L10" s="57" t="s">
        <v>118</v>
      </c>
      <c r="M10" s="57" t="s">
        <v>119</v>
      </c>
    </row>
    <row r="11" spans="1:15" ht="13.8" x14ac:dyDescent="0.3">
      <c r="A11" s="163" t="s">
        <v>120</v>
      </c>
      <c r="B11" s="99"/>
      <c r="C11" s="100"/>
      <c r="D11" s="164"/>
      <c r="E11" s="164"/>
      <c r="F11" s="164"/>
      <c r="G11" s="164"/>
      <c r="H11" s="164"/>
      <c r="I11" s="164"/>
      <c r="J11" s="164"/>
      <c r="K11" s="165" t="s">
        <v>52</v>
      </c>
      <c r="L11" s="164"/>
      <c r="M11" s="164"/>
    </row>
    <row r="12" spans="1:15" x14ac:dyDescent="0.25">
      <c r="A12" s="106">
        <v>2</v>
      </c>
      <c r="B12" s="89" t="s">
        <v>400</v>
      </c>
      <c r="C12" s="90"/>
      <c r="D12" s="321"/>
      <c r="E12" s="322">
        <f t="shared" ref="E12:E19" si="0">IF(D12=0,0,ROUND(D12/D$7,2))</f>
        <v>0</v>
      </c>
      <c r="F12" s="321"/>
      <c r="G12" s="322">
        <f t="shared" ref="G12:G19" si="1">IF(F12=0,0,ROUND(F12/F$7,2))</f>
        <v>0</v>
      </c>
      <c r="H12" s="321"/>
      <c r="I12" s="323">
        <f t="shared" ref="I12:I19" si="2">IF(H12=0,0,ROUND(H12/H$7,2))</f>
        <v>0</v>
      </c>
      <c r="J12" s="321"/>
      <c r="K12" s="323">
        <f t="shared" ref="K12:K19" si="3">IF(J12=0,0,ROUND(J12/J$7,2))</f>
        <v>0</v>
      </c>
      <c r="L12" s="321"/>
      <c r="M12" s="323">
        <f t="shared" ref="M12:M19" si="4">IF(L12=0,0,ROUND(L12/L$7,2))</f>
        <v>0</v>
      </c>
    </row>
    <row r="13" spans="1:15" x14ac:dyDescent="0.25">
      <c r="A13" s="106">
        <v>3</v>
      </c>
      <c r="B13" s="89" t="s">
        <v>121</v>
      </c>
      <c r="C13" s="90"/>
      <c r="D13" s="321"/>
      <c r="E13" s="322">
        <f t="shared" si="0"/>
        <v>0</v>
      </c>
      <c r="F13" s="321"/>
      <c r="G13" s="322">
        <f t="shared" si="1"/>
        <v>0</v>
      </c>
      <c r="H13" s="321"/>
      <c r="I13" s="323">
        <f t="shared" si="2"/>
        <v>0</v>
      </c>
      <c r="J13" s="321"/>
      <c r="K13" s="323">
        <f t="shared" si="3"/>
        <v>0</v>
      </c>
      <c r="L13" s="321"/>
      <c r="M13" s="323">
        <f t="shared" si="4"/>
        <v>0</v>
      </c>
    </row>
    <row r="14" spans="1:15" x14ac:dyDescent="0.25">
      <c r="A14" s="106">
        <v>4</v>
      </c>
      <c r="B14" s="89" t="s">
        <v>401</v>
      </c>
      <c r="C14" s="90"/>
      <c r="D14" s="321"/>
      <c r="E14" s="322">
        <f t="shared" si="0"/>
        <v>0</v>
      </c>
      <c r="F14" s="321"/>
      <c r="G14" s="322">
        <f t="shared" si="1"/>
        <v>0</v>
      </c>
      <c r="H14" s="321"/>
      <c r="I14" s="323">
        <f t="shared" si="2"/>
        <v>0</v>
      </c>
      <c r="J14" s="321"/>
      <c r="K14" s="323">
        <f t="shared" si="3"/>
        <v>0</v>
      </c>
      <c r="L14" s="321"/>
      <c r="M14" s="323">
        <f t="shared" si="4"/>
        <v>0</v>
      </c>
    </row>
    <row r="15" spans="1:15" x14ac:dyDescent="0.25">
      <c r="A15" s="106">
        <v>5</v>
      </c>
      <c r="B15" s="89" t="s">
        <v>122</v>
      </c>
      <c r="C15" s="90"/>
      <c r="D15" s="321"/>
      <c r="E15" s="322">
        <f t="shared" si="0"/>
        <v>0</v>
      </c>
      <c r="F15" s="321"/>
      <c r="G15" s="322">
        <f t="shared" si="1"/>
        <v>0</v>
      </c>
      <c r="H15" s="321"/>
      <c r="I15" s="323">
        <f t="shared" si="2"/>
        <v>0</v>
      </c>
      <c r="J15" s="321"/>
      <c r="K15" s="323">
        <f t="shared" si="3"/>
        <v>0</v>
      </c>
      <c r="L15" s="321"/>
      <c r="M15" s="323">
        <f t="shared" si="4"/>
        <v>0</v>
      </c>
    </row>
    <row r="16" spans="1:15" x14ac:dyDescent="0.25">
      <c r="A16" s="106">
        <v>6</v>
      </c>
      <c r="B16" s="89" t="s">
        <v>123</v>
      </c>
      <c r="C16" s="90"/>
      <c r="D16" s="321"/>
      <c r="E16" s="322">
        <f t="shared" si="0"/>
        <v>0</v>
      </c>
      <c r="F16" s="321"/>
      <c r="G16" s="322">
        <f t="shared" si="1"/>
        <v>0</v>
      </c>
      <c r="H16" s="321"/>
      <c r="I16" s="323">
        <f t="shared" si="2"/>
        <v>0</v>
      </c>
      <c r="J16" s="321"/>
      <c r="K16" s="323">
        <f t="shared" si="3"/>
        <v>0</v>
      </c>
      <c r="L16" s="321"/>
      <c r="M16" s="323">
        <f t="shared" si="4"/>
        <v>0</v>
      </c>
    </row>
    <row r="17" spans="1:13" x14ac:dyDescent="0.25">
      <c r="A17" s="106">
        <v>7</v>
      </c>
      <c r="B17" s="89" t="s">
        <v>124</v>
      </c>
      <c r="C17" s="90"/>
      <c r="D17" s="321"/>
      <c r="E17" s="322">
        <f t="shared" si="0"/>
        <v>0</v>
      </c>
      <c r="F17" s="321"/>
      <c r="G17" s="322">
        <f t="shared" si="1"/>
        <v>0</v>
      </c>
      <c r="H17" s="321"/>
      <c r="I17" s="323">
        <f t="shared" si="2"/>
        <v>0</v>
      </c>
      <c r="J17" s="321"/>
      <c r="K17" s="323">
        <f t="shared" si="3"/>
        <v>0</v>
      </c>
      <c r="L17" s="164"/>
      <c r="M17" s="164"/>
    </row>
    <row r="18" spans="1:13" x14ac:dyDescent="0.25">
      <c r="A18" s="106">
        <v>8</v>
      </c>
      <c r="B18" s="89" t="s">
        <v>125</v>
      </c>
      <c r="C18" s="90"/>
      <c r="D18" s="321"/>
      <c r="E18" s="322">
        <f t="shared" si="0"/>
        <v>0</v>
      </c>
      <c r="F18" s="321"/>
      <c r="G18" s="322">
        <f t="shared" si="1"/>
        <v>0</v>
      </c>
      <c r="H18" s="321"/>
      <c r="I18" s="323">
        <f t="shared" si="2"/>
        <v>0</v>
      </c>
      <c r="J18" s="321"/>
      <c r="K18" s="323">
        <f t="shared" si="3"/>
        <v>0</v>
      </c>
      <c r="L18" s="321"/>
      <c r="M18" s="323">
        <f t="shared" si="4"/>
        <v>0</v>
      </c>
    </row>
    <row r="19" spans="1:13" ht="13.8" x14ac:dyDescent="0.3">
      <c r="A19" s="106">
        <v>9</v>
      </c>
      <c r="B19" s="167" t="s">
        <v>301</v>
      </c>
      <c r="C19" s="90"/>
      <c r="D19" s="321">
        <f>SUM(D12:D18)</f>
        <v>0</v>
      </c>
      <c r="E19" s="322">
        <f t="shared" si="0"/>
        <v>0</v>
      </c>
      <c r="F19" s="321">
        <f>SUM(F12:F18)</f>
        <v>0</v>
      </c>
      <c r="G19" s="322">
        <f t="shared" si="1"/>
        <v>0</v>
      </c>
      <c r="H19" s="321">
        <f>SUM(H12:H18)</f>
        <v>0</v>
      </c>
      <c r="I19" s="323">
        <f t="shared" si="2"/>
        <v>0</v>
      </c>
      <c r="J19" s="321">
        <f>SUM(J12:J18)</f>
        <v>0</v>
      </c>
      <c r="K19" s="323">
        <f t="shared" si="3"/>
        <v>0</v>
      </c>
      <c r="L19" s="321">
        <f>SUM(L12:L18)</f>
        <v>0</v>
      </c>
      <c r="M19" s="323">
        <f t="shared" si="4"/>
        <v>0</v>
      </c>
    </row>
    <row r="20" spans="1:13" ht="13.8" x14ac:dyDescent="0.3">
      <c r="A20" s="168" t="s">
        <v>126</v>
      </c>
      <c r="B20" s="169"/>
      <c r="C20" s="93"/>
      <c r="D20" s="170"/>
      <c r="E20" s="171"/>
      <c r="F20" s="170"/>
      <c r="G20" s="171"/>
      <c r="H20" s="170"/>
      <c r="I20" s="172"/>
      <c r="J20" s="170"/>
      <c r="K20" s="172"/>
      <c r="L20" s="170"/>
      <c r="M20" s="172"/>
    </row>
    <row r="21" spans="1:13" ht="13.5" customHeight="1" x14ac:dyDescent="0.25">
      <c r="A21" s="173" t="s">
        <v>69</v>
      </c>
      <c r="B21" s="174"/>
      <c r="C21" s="175"/>
      <c r="D21" s="176"/>
      <c r="E21" s="177"/>
      <c r="F21" s="176"/>
      <c r="G21" s="177"/>
      <c r="H21" s="176"/>
      <c r="I21" s="178"/>
      <c r="J21" s="176"/>
      <c r="K21" s="178"/>
      <c r="L21" s="176"/>
      <c r="M21" s="178"/>
    </row>
    <row r="22" spans="1:13" x14ac:dyDescent="0.25">
      <c r="A22" s="125">
        <v>10</v>
      </c>
      <c r="B22" s="99" t="s">
        <v>70</v>
      </c>
      <c r="C22" s="100"/>
      <c r="D22" s="321"/>
      <c r="E22" s="322">
        <f t="shared" ref="E22:E50" si="5">IF(D22=0,0,ROUND(D22/D$7,2))</f>
        <v>0</v>
      </c>
      <c r="F22" s="321"/>
      <c r="G22" s="322">
        <f t="shared" ref="G22:G50" si="6">IF(F22=0,0,ROUND(F22/F$7,2))</f>
        <v>0</v>
      </c>
      <c r="H22" s="321"/>
      <c r="I22" s="323">
        <f t="shared" ref="I22:I50" si="7">IF(H22=0,0,ROUND(H22/H$7,2))</f>
        <v>0</v>
      </c>
      <c r="J22" s="321"/>
      <c r="K22" s="323">
        <f t="shared" ref="K22:K47" si="8">IF(J22=0,0,ROUND(J22/J$7,2))</f>
        <v>0</v>
      </c>
      <c r="L22" s="321"/>
      <c r="M22" s="323">
        <f t="shared" ref="M22:M47" si="9">IF(L22=0,0,ROUND(L22/L$7,2))</f>
        <v>0</v>
      </c>
    </row>
    <row r="23" spans="1:13" x14ac:dyDescent="0.25">
      <c r="A23" s="106">
        <v>11</v>
      </c>
      <c r="B23" s="89" t="s">
        <v>71</v>
      </c>
      <c r="C23" s="90"/>
      <c r="D23" s="321"/>
      <c r="E23" s="322">
        <f t="shared" si="5"/>
        <v>0</v>
      </c>
      <c r="F23" s="321"/>
      <c r="G23" s="322">
        <f t="shared" si="6"/>
        <v>0</v>
      </c>
      <c r="H23" s="321"/>
      <c r="I23" s="323">
        <f t="shared" si="7"/>
        <v>0</v>
      </c>
      <c r="J23" s="321"/>
      <c r="K23" s="323">
        <f t="shared" si="8"/>
        <v>0</v>
      </c>
      <c r="L23" s="321"/>
      <c r="M23" s="323">
        <f t="shared" si="9"/>
        <v>0</v>
      </c>
    </row>
    <row r="24" spans="1:13" x14ac:dyDescent="0.25">
      <c r="A24" s="106">
        <v>12</v>
      </c>
      <c r="B24" s="89" t="s">
        <v>127</v>
      </c>
      <c r="C24" s="90"/>
      <c r="D24" s="321"/>
      <c r="E24" s="322">
        <f t="shared" si="5"/>
        <v>0</v>
      </c>
      <c r="F24" s="321"/>
      <c r="G24" s="322">
        <f t="shared" si="6"/>
        <v>0</v>
      </c>
      <c r="H24" s="321"/>
      <c r="I24" s="323">
        <f t="shared" si="7"/>
        <v>0</v>
      </c>
      <c r="J24" s="321"/>
      <c r="K24" s="323">
        <f t="shared" si="8"/>
        <v>0</v>
      </c>
      <c r="L24" s="321"/>
      <c r="M24" s="323">
        <f t="shared" si="9"/>
        <v>0</v>
      </c>
    </row>
    <row r="25" spans="1:13" x14ac:dyDescent="0.25">
      <c r="A25" s="106">
        <v>13</v>
      </c>
      <c r="B25" s="89" t="s">
        <v>73</v>
      </c>
      <c r="C25" s="90"/>
      <c r="D25" s="321"/>
      <c r="E25" s="322">
        <f t="shared" si="5"/>
        <v>0</v>
      </c>
      <c r="F25" s="321"/>
      <c r="G25" s="322">
        <f t="shared" si="6"/>
        <v>0</v>
      </c>
      <c r="H25" s="321"/>
      <c r="I25" s="323">
        <f t="shared" si="7"/>
        <v>0</v>
      </c>
      <c r="J25" s="321"/>
      <c r="K25" s="323">
        <f t="shared" si="8"/>
        <v>0</v>
      </c>
      <c r="L25" s="321"/>
      <c r="M25" s="323">
        <f t="shared" si="9"/>
        <v>0</v>
      </c>
    </row>
    <row r="26" spans="1:13" x14ac:dyDescent="0.25">
      <c r="A26" s="106">
        <v>14</v>
      </c>
      <c r="B26" s="89" t="s">
        <v>74</v>
      </c>
      <c r="C26" s="90"/>
      <c r="D26" s="321"/>
      <c r="E26" s="322">
        <f t="shared" si="5"/>
        <v>0</v>
      </c>
      <c r="F26" s="321"/>
      <c r="G26" s="322">
        <f t="shared" si="6"/>
        <v>0</v>
      </c>
      <c r="H26" s="321"/>
      <c r="I26" s="323">
        <f t="shared" si="7"/>
        <v>0</v>
      </c>
      <c r="J26" s="321"/>
      <c r="K26" s="323">
        <f t="shared" si="8"/>
        <v>0</v>
      </c>
      <c r="L26" s="321"/>
      <c r="M26" s="323">
        <f t="shared" si="9"/>
        <v>0</v>
      </c>
    </row>
    <row r="27" spans="1:13" x14ac:dyDescent="0.25">
      <c r="A27" s="106">
        <v>15</v>
      </c>
      <c r="B27" s="89" t="s">
        <v>75</v>
      </c>
      <c r="C27" s="90"/>
      <c r="D27" s="321"/>
      <c r="E27" s="322">
        <f t="shared" si="5"/>
        <v>0</v>
      </c>
      <c r="F27" s="321"/>
      <c r="G27" s="322">
        <f t="shared" si="6"/>
        <v>0</v>
      </c>
      <c r="H27" s="321"/>
      <c r="I27" s="323">
        <f t="shared" si="7"/>
        <v>0</v>
      </c>
      <c r="J27" s="321"/>
      <c r="K27" s="323">
        <f t="shared" si="8"/>
        <v>0</v>
      </c>
      <c r="L27" s="321"/>
      <c r="M27" s="323">
        <f t="shared" si="9"/>
        <v>0</v>
      </c>
    </row>
    <row r="28" spans="1:13" x14ac:dyDescent="0.25">
      <c r="A28" s="106">
        <v>16</v>
      </c>
      <c r="B28" s="89" t="s">
        <v>76</v>
      </c>
      <c r="C28" s="90"/>
      <c r="D28" s="321"/>
      <c r="E28" s="322">
        <f t="shared" si="5"/>
        <v>0</v>
      </c>
      <c r="F28" s="321"/>
      <c r="G28" s="322">
        <f t="shared" si="6"/>
        <v>0</v>
      </c>
      <c r="H28" s="321"/>
      <c r="I28" s="323">
        <f t="shared" si="7"/>
        <v>0</v>
      </c>
      <c r="J28" s="321"/>
      <c r="K28" s="323">
        <f t="shared" si="8"/>
        <v>0</v>
      </c>
      <c r="L28" s="321"/>
      <c r="M28" s="323">
        <f t="shared" si="9"/>
        <v>0</v>
      </c>
    </row>
    <row r="29" spans="1:13" x14ac:dyDescent="0.25">
      <c r="A29" s="106">
        <v>17</v>
      </c>
      <c r="B29" s="89" t="s">
        <v>77</v>
      </c>
      <c r="C29" s="90"/>
      <c r="D29" s="321"/>
      <c r="E29" s="322">
        <f t="shared" si="5"/>
        <v>0</v>
      </c>
      <c r="F29" s="321"/>
      <c r="G29" s="322">
        <f t="shared" si="6"/>
        <v>0</v>
      </c>
      <c r="H29" s="321"/>
      <c r="I29" s="323">
        <f t="shared" si="7"/>
        <v>0</v>
      </c>
      <c r="J29" s="321"/>
      <c r="K29" s="323">
        <f t="shared" si="8"/>
        <v>0</v>
      </c>
      <c r="L29" s="321"/>
      <c r="M29" s="323">
        <f t="shared" si="9"/>
        <v>0</v>
      </c>
    </row>
    <row r="30" spans="1:13" x14ac:dyDescent="0.25">
      <c r="A30" s="106">
        <v>18</v>
      </c>
      <c r="B30" s="89" t="s">
        <v>78</v>
      </c>
      <c r="C30" s="90"/>
      <c r="D30" s="321"/>
      <c r="E30" s="322">
        <f t="shared" si="5"/>
        <v>0</v>
      </c>
      <c r="F30" s="321"/>
      <c r="G30" s="322">
        <f t="shared" si="6"/>
        <v>0</v>
      </c>
      <c r="H30" s="321"/>
      <c r="I30" s="323">
        <f t="shared" si="7"/>
        <v>0</v>
      </c>
      <c r="J30" s="321"/>
      <c r="K30" s="323">
        <f t="shared" si="8"/>
        <v>0</v>
      </c>
      <c r="L30" s="321"/>
      <c r="M30" s="323">
        <f t="shared" si="9"/>
        <v>0</v>
      </c>
    </row>
    <row r="31" spans="1:13" x14ac:dyDescent="0.25">
      <c r="A31" s="106">
        <v>19</v>
      </c>
      <c r="B31" s="89" t="s">
        <v>128</v>
      </c>
      <c r="C31" s="90"/>
      <c r="D31" s="321"/>
      <c r="E31" s="322">
        <f t="shared" si="5"/>
        <v>0</v>
      </c>
      <c r="F31" s="321"/>
      <c r="G31" s="322">
        <f t="shared" si="6"/>
        <v>0</v>
      </c>
      <c r="H31" s="321"/>
      <c r="I31" s="323">
        <f t="shared" si="7"/>
        <v>0</v>
      </c>
      <c r="J31" s="321"/>
      <c r="K31" s="323">
        <f t="shared" si="8"/>
        <v>0</v>
      </c>
      <c r="L31" s="321"/>
      <c r="M31" s="323">
        <f t="shared" si="9"/>
        <v>0</v>
      </c>
    </row>
    <row r="32" spans="1:13" x14ac:dyDescent="0.25">
      <c r="A32" s="106">
        <v>20</v>
      </c>
      <c r="B32" s="89" t="s">
        <v>80</v>
      </c>
      <c r="C32" s="90"/>
      <c r="D32" s="321"/>
      <c r="E32" s="322">
        <f t="shared" si="5"/>
        <v>0</v>
      </c>
      <c r="F32" s="321"/>
      <c r="G32" s="322">
        <f t="shared" si="6"/>
        <v>0</v>
      </c>
      <c r="H32" s="321"/>
      <c r="I32" s="323">
        <f t="shared" si="7"/>
        <v>0</v>
      </c>
      <c r="J32" s="321"/>
      <c r="K32" s="323">
        <f t="shared" si="8"/>
        <v>0</v>
      </c>
      <c r="L32" s="321"/>
      <c r="M32" s="323">
        <f t="shared" si="9"/>
        <v>0</v>
      </c>
    </row>
    <row r="33" spans="1:13" x14ac:dyDescent="0.25">
      <c r="A33" s="106">
        <v>21</v>
      </c>
      <c r="B33" s="89" t="s">
        <v>81</v>
      </c>
      <c r="C33" s="90"/>
      <c r="D33" s="321"/>
      <c r="E33" s="322">
        <f t="shared" si="5"/>
        <v>0</v>
      </c>
      <c r="F33" s="321"/>
      <c r="G33" s="322">
        <f t="shared" si="6"/>
        <v>0</v>
      </c>
      <c r="H33" s="321"/>
      <c r="I33" s="323">
        <f t="shared" si="7"/>
        <v>0</v>
      </c>
      <c r="J33" s="321"/>
      <c r="K33" s="323">
        <f t="shared" si="8"/>
        <v>0</v>
      </c>
      <c r="L33" s="321"/>
      <c r="M33" s="323">
        <f t="shared" si="9"/>
        <v>0</v>
      </c>
    </row>
    <row r="34" spans="1:13" x14ac:dyDescent="0.25">
      <c r="A34" s="106">
        <v>22</v>
      </c>
      <c r="B34" s="89" t="s">
        <v>82</v>
      </c>
      <c r="C34" s="90"/>
      <c r="D34" s="321"/>
      <c r="E34" s="322">
        <f t="shared" si="5"/>
        <v>0</v>
      </c>
      <c r="F34" s="321"/>
      <c r="G34" s="322">
        <f t="shared" si="6"/>
        <v>0</v>
      </c>
      <c r="H34" s="321"/>
      <c r="I34" s="323">
        <f t="shared" si="7"/>
        <v>0</v>
      </c>
      <c r="J34" s="321"/>
      <c r="K34" s="323">
        <f t="shared" si="8"/>
        <v>0</v>
      </c>
      <c r="L34" s="321"/>
      <c r="M34" s="323">
        <f t="shared" si="9"/>
        <v>0</v>
      </c>
    </row>
    <row r="35" spans="1:13" x14ac:dyDescent="0.25">
      <c r="A35" s="106">
        <v>23</v>
      </c>
      <c r="B35" s="89" t="s">
        <v>83</v>
      </c>
      <c r="C35" s="90"/>
      <c r="D35" s="321"/>
      <c r="E35" s="322">
        <f t="shared" si="5"/>
        <v>0</v>
      </c>
      <c r="F35" s="321"/>
      <c r="G35" s="322">
        <f t="shared" si="6"/>
        <v>0</v>
      </c>
      <c r="H35" s="321"/>
      <c r="I35" s="323">
        <f t="shared" si="7"/>
        <v>0</v>
      </c>
      <c r="J35" s="321"/>
      <c r="K35" s="323">
        <f t="shared" si="8"/>
        <v>0</v>
      </c>
      <c r="L35" s="321"/>
      <c r="M35" s="323">
        <f t="shared" si="9"/>
        <v>0</v>
      </c>
    </row>
    <row r="36" spans="1:13" x14ac:dyDescent="0.25">
      <c r="A36" s="106">
        <v>24</v>
      </c>
      <c r="B36" s="89" t="s">
        <v>84</v>
      </c>
      <c r="C36" s="90"/>
      <c r="D36" s="321"/>
      <c r="E36" s="322">
        <f t="shared" si="5"/>
        <v>0</v>
      </c>
      <c r="F36" s="321"/>
      <c r="G36" s="322">
        <f t="shared" si="6"/>
        <v>0</v>
      </c>
      <c r="H36" s="321"/>
      <c r="I36" s="323">
        <f t="shared" si="7"/>
        <v>0</v>
      </c>
      <c r="J36" s="321"/>
      <c r="K36" s="323">
        <f t="shared" si="8"/>
        <v>0</v>
      </c>
      <c r="L36" s="321"/>
      <c r="M36" s="323">
        <f t="shared" si="9"/>
        <v>0</v>
      </c>
    </row>
    <row r="37" spans="1:13" x14ac:dyDescent="0.25">
      <c r="A37" s="106">
        <v>25</v>
      </c>
      <c r="B37" s="89" t="s">
        <v>85</v>
      </c>
      <c r="C37" s="90"/>
      <c r="D37" s="321"/>
      <c r="E37" s="322">
        <f t="shared" si="5"/>
        <v>0</v>
      </c>
      <c r="F37" s="321"/>
      <c r="G37" s="322">
        <f t="shared" si="6"/>
        <v>0</v>
      </c>
      <c r="H37" s="321"/>
      <c r="I37" s="323">
        <f t="shared" si="7"/>
        <v>0</v>
      </c>
      <c r="J37" s="321"/>
      <c r="K37" s="323">
        <f t="shared" si="8"/>
        <v>0</v>
      </c>
      <c r="L37" s="321"/>
      <c r="M37" s="323">
        <f t="shared" si="9"/>
        <v>0</v>
      </c>
    </row>
    <row r="38" spans="1:13" x14ac:dyDescent="0.25">
      <c r="A38" s="106">
        <v>26</v>
      </c>
      <c r="B38" s="89" t="s">
        <v>86</v>
      </c>
      <c r="C38" s="90"/>
      <c r="D38" s="321"/>
      <c r="E38" s="322">
        <f t="shared" si="5"/>
        <v>0</v>
      </c>
      <c r="F38" s="321"/>
      <c r="G38" s="322">
        <f t="shared" si="6"/>
        <v>0</v>
      </c>
      <c r="H38" s="321"/>
      <c r="I38" s="323">
        <f t="shared" si="7"/>
        <v>0</v>
      </c>
      <c r="J38" s="321"/>
      <c r="K38" s="323">
        <f t="shared" si="8"/>
        <v>0</v>
      </c>
      <c r="L38" s="321"/>
      <c r="M38" s="323">
        <f t="shared" si="9"/>
        <v>0</v>
      </c>
    </row>
    <row r="39" spans="1:13" x14ac:dyDescent="0.25">
      <c r="A39" s="106">
        <v>27</v>
      </c>
      <c r="B39" s="89" t="s">
        <v>303</v>
      </c>
      <c r="C39" s="90"/>
      <c r="D39" s="321"/>
      <c r="E39" s="322">
        <f t="shared" si="5"/>
        <v>0</v>
      </c>
      <c r="F39" s="321"/>
      <c r="G39" s="322">
        <f t="shared" si="6"/>
        <v>0</v>
      </c>
      <c r="H39" s="321"/>
      <c r="I39" s="323">
        <f t="shared" si="7"/>
        <v>0</v>
      </c>
      <c r="J39" s="321"/>
      <c r="K39" s="323">
        <f t="shared" si="8"/>
        <v>0</v>
      </c>
      <c r="L39" s="321"/>
      <c r="M39" s="323">
        <f t="shared" si="9"/>
        <v>0</v>
      </c>
    </row>
    <row r="40" spans="1:13" x14ac:dyDescent="0.25">
      <c r="A40" s="106">
        <v>28</v>
      </c>
      <c r="B40" s="89" t="s">
        <v>293</v>
      </c>
      <c r="C40" s="90"/>
      <c r="D40" s="321"/>
      <c r="E40" s="322">
        <f t="shared" si="5"/>
        <v>0</v>
      </c>
      <c r="F40" s="321"/>
      <c r="G40" s="322">
        <f t="shared" si="6"/>
        <v>0</v>
      </c>
      <c r="H40" s="321"/>
      <c r="I40" s="323">
        <f t="shared" si="7"/>
        <v>0</v>
      </c>
      <c r="J40" s="321"/>
      <c r="K40" s="323">
        <f t="shared" si="8"/>
        <v>0</v>
      </c>
      <c r="L40" s="321"/>
      <c r="M40" s="323">
        <f t="shared" si="9"/>
        <v>0</v>
      </c>
    </row>
    <row r="41" spans="1:13" x14ac:dyDescent="0.25">
      <c r="A41" s="106">
        <v>29</v>
      </c>
      <c r="B41" s="89" t="s">
        <v>87</v>
      </c>
      <c r="C41" s="90"/>
      <c r="D41" s="321"/>
      <c r="E41" s="322">
        <f t="shared" si="5"/>
        <v>0</v>
      </c>
      <c r="F41" s="321"/>
      <c r="G41" s="322">
        <f t="shared" si="6"/>
        <v>0</v>
      </c>
      <c r="H41" s="321"/>
      <c r="I41" s="323">
        <f t="shared" si="7"/>
        <v>0</v>
      </c>
      <c r="J41" s="321"/>
      <c r="K41" s="323">
        <f t="shared" si="8"/>
        <v>0</v>
      </c>
      <c r="L41" s="321"/>
      <c r="M41" s="323">
        <f t="shared" si="9"/>
        <v>0</v>
      </c>
    </row>
    <row r="42" spans="1:13" x14ac:dyDescent="0.25">
      <c r="A42" s="106">
        <v>30</v>
      </c>
      <c r="B42" s="89" t="s">
        <v>129</v>
      </c>
      <c r="C42" s="90"/>
      <c r="D42" s="321"/>
      <c r="E42" s="322">
        <f t="shared" si="5"/>
        <v>0</v>
      </c>
      <c r="F42" s="321"/>
      <c r="G42" s="322">
        <f t="shared" si="6"/>
        <v>0</v>
      </c>
      <c r="H42" s="321"/>
      <c r="I42" s="323">
        <f t="shared" si="7"/>
        <v>0</v>
      </c>
      <c r="J42" s="321"/>
      <c r="K42" s="323">
        <f t="shared" si="8"/>
        <v>0</v>
      </c>
      <c r="L42" s="321"/>
      <c r="M42" s="323">
        <f t="shared" si="9"/>
        <v>0</v>
      </c>
    </row>
    <row r="43" spans="1:13" x14ac:dyDescent="0.25">
      <c r="A43" s="106">
        <v>31</v>
      </c>
      <c r="B43" s="89" t="s">
        <v>89</v>
      </c>
      <c r="C43" s="90"/>
      <c r="D43" s="321"/>
      <c r="E43" s="322">
        <f t="shared" si="5"/>
        <v>0</v>
      </c>
      <c r="F43" s="321"/>
      <c r="G43" s="322">
        <f t="shared" si="6"/>
        <v>0</v>
      </c>
      <c r="H43" s="321"/>
      <c r="I43" s="323">
        <f t="shared" si="7"/>
        <v>0</v>
      </c>
      <c r="J43" s="321"/>
      <c r="K43" s="323">
        <f t="shared" si="8"/>
        <v>0</v>
      </c>
      <c r="L43" s="321"/>
      <c r="M43" s="323">
        <f t="shared" si="9"/>
        <v>0</v>
      </c>
    </row>
    <row r="44" spans="1:13" x14ac:dyDescent="0.25">
      <c r="A44" s="106">
        <v>32</v>
      </c>
      <c r="B44" s="89" t="s">
        <v>90</v>
      </c>
      <c r="C44" s="90"/>
      <c r="D44" s="321"/>
      <c r="E44" s="322">
        <f t="shared" si="5"/>
        <v>0</v>
      </c>
      <c r="F44" s="321"/>
      <c r="G44" s="322">
        <f t="shared" si="6"/>
        <v>0</v>
      </c>
      <c r="H44" s="321"/>
      <c r="I44" s="323">
        <f t="shared" si="7"/>
        <v>0</v>
      </c>
      <c r="J44" s="321"/>
      <c r="K44" s="323">
        <f t="shared" si="8"/>
        <v>0</v>
      </c>
      <c r="L44" s="321"/>
      <c r="M44" s="323">
        <f t="shared" si="9"/>
        <v>0</v>
      </c>
    </row>
    <row r="45" spans="1:13" x14ac:dyDescent="0.25">
      <c r="A45" s="106">
        <v>33</v>
      </c>
      <c r="B45" s="89" t="s">
        <v>91</v>
      </c>
      <c r="C45" s="90"/>
      <c r="D45" s="321"/>
      <c r="E45" s="322">
        <f t="shared" si="5"/>
        <v>0</v>
      </c>
      <c r="F45" s="321"/>
      <c r="G45" s="322">
        <f t="shared" si="6"/>
        <v>0</v>
      </c>
      <c r="H45" s="321"/>
      <c r="I45" s="323">
        <f t="shared" si="7"/>
        <v>0</v>
      </c>
      <c r="J45" s="321"/>
      <c r="K45" s="323">
        <f t="shared" si="8"/>
        <v>0</v>
      </c>
      <c r="L45" s="321"/>
      <c r="M45" s="323">
        <f t="shared" si="9"/>
        <v>0</v>
      </c>
    </row>
    <row r="46" spans="1:13" x14ac:dyDescent="0.25">
      <c r="A46" s="106">
        <v>34</v>
      </c>
      <c r="B46" s="89" t="s">
        <v>295</v>
      </c>
      <c r="C46" s="90"/>
      <c r="D46" s="321"/>
      <c r="E46" s="322">
        <f t="shared" si="5"/>
        <v>0</v>
      </c>
      <c r="F46" s="321"/>
      <c r="G46" s="322">
        <f t="shared" si="6"/>
        <v>0</v>
      </c>
      <c r="H46" s="321"/>
      <c r="I46" s="323">
        <f t="shared" si="7"/>
        <v>0</v>
      </c>
      <c r="J46" s="321"/>
      <c r="K46" s="323">
        <f t="shared" si="8"/>
        <v>0</v>
      </c>
      <c r="L46" s="321"/>
      <c r="M46" s="323">
        <f t="shared" si="9"/>
        <v>0</v>
      </c>
    </row>
    <row r="47" spans="1:13" x14ac:dyDescent="0.25">
      <c r="A47" s="106">
        <v>35</v>
      </c>
      <c r="B47" s="179" t="s">
        <v>316</v>
      </c>
      <c r="C47" s="90"/>
      <c r="D47" s="321">
        <f>SUM(D22:D46)</f>
        <v>0</v>
      </c>
      <c r="E47" s="322">
        <f t="shared" si="5"/>
        <v>0</v>
      </c>
      <c r="F47" s="321">
        <f>SUM(F22:F46)</f>
        <v>0</v>
      </c>
      <c r="G47" s="322">
        <f t="shared" si="6"/>
        <v>0</v>
      </c>
      <c r="H47" s="321">
        <f>SUM(H22:H46)</f>
        <v>0</v>
      </c>
      <c r="I47" s="323">
        <f t="shared" si="7"/>
        <v>0</v>
      </c>
      <c r="J47" s="321">
        <f>SUM(J22:J46)</f>
        <v>0</v>
      </c>
      <c r="K47" s="323">
        <f t="shared" si="8"/>
        <v>0</v>
      </c>
      <c r="L47" s="321">
        <f>SUM(L22:L46)</f>
        <v>0</v>
      </c>
      <c r="M47" s="323">
        <f t="shared" si="9"/>
        <v>0</v>
      </c>
    </row>
    <row r="48" spans="1:13" x14ac:dyDescent="0.25">
      <c r="A48" s="106">
        <v>36</v>
      </c>
      <c r="B48" s="180" t="s">
        <v>92</v>
      </c>
      <c r="C48" s="90"/>
      <c r="D48" s="321"/>
      <c r="E48" s="322">
        <f t="shared" si="5"/>
        <v>0</v>
      </c>
      <c r="F48" s="321"/>
      <c r="G48" s="322">
        <f t="shared" si="6"/>
        <v>0</v>
      </c>
      <c r="H48" s="321"/>
      <c r="I48" s="323">
        <f t="shared" si="7"/>
        <v>0</v>
      </c>
      <c r="J48" s="321"/>
      <c r="K48" s="323">
        <f>IF(J48=0,0,ROUND(J48/J$7,2))</f>
        <v>0</v>
      </c>
      <c r="L48" s="321"/>
      <c r="M48" s="323">
        <f>IF(L48=0,0,ROUND(L48/L$7,2))</f>
        <v>0</v>
      </c>
    </row>
    <row r="49" spans="1:13" x14ac:dyDescent="0.25">
      <c r="A49" s="106">
        <v>37</v>
      </c>
      <c r="B49" s="89" t="s">
        <v>294</v>
      </c>
      <c r="C49" s="90"/>
      <c r="D49" s="321"/>
      <c r="E49" s="322">
        <f t="shared" si="5"/>
        <v>0</v>
      </c>
      <c r="F49" s="321"/>
      <c r="G49" s="322">
        <f t="shared" si="6"/>
        <v>0</v>
      </c>
      <c r="H49" s="321"/>
      <c r="I49" s="323">
        <f t="shared" si="7"/>
        <v>0</v>
      </c>
      <c r="J49" s="321"/>
      <c r="K49" s="323">
        <f>IF(J49=0,0,ROUND(J49/J$7,2))</f>
        <v>0</v>
      </c>
      <c r="L49" s="321"/>
      <c r="M49" s="323">
        <f>IF(L49=0,0,ROUND(L49/L$7,2))</f>
        <v>0</v>
      </c>
    </row>
    <row r="50" spans="1:13" ht="13.8" x14ac:dyDescent="0.3">
      <c r="A50" s="106">
        <v>38</v>
      </c>
      <c r="B50" s="167" t="s">
        <v>317</v>
      </c>
      <c r="C50" s="90"/>
      <c r="D50" s="321">
        <f>SUM(D47:D49)</f>
        <v>0</v>
      </c>
      <c r="E50" s="322">
        <f t="shared" si="5"/>
        <v>0</v>
      </c>
      <c r="F50" s="321">
        <f>SUM(F47:F49)</f>
        <v>0</v>
      </c>
      <c r="G50" s="322">
        <f t="shared" si="6"/>
        <v>0</v>
      </c>
      <c r="H50" s="321">
        <f>SUM(H47:H49)</f>
        <v>0</v>
      </c>
      <c r="I50" s="323">
        <f t="shared" si="7"/>
        <v>0</v>
      </c>
      <c r="J50" s="321">
        <f>SUM(J47:J49)</f>
        <v>0</v>
      </c>
      <c r="K50" s="323">
        <f>IF(J50=0,0,ROUND(J50/J$7,2))</f>
        <v>0</v>
      </c>
      <c r="L50" s="321">
        <f>SUM(L47:L49)</f>
        <v>0</v>
      </c>
      <c r="M50" s="323">
        <f>IF(L50=0,0,ROUND(L50/L$7,2))</f>
        <v>0</v>
      </c>
    </row>
    <row r="51" spans="1:13" x14ac:dyDescent="0.25">
      <c r="A51" s="293">
        <v>39</v>
      </c>
      <c r="B51" s="92" t="s">
        <v>291</v>
      </c>
      <c r="C51" s="93"/>
      <c r="D51" s="333"/>
      <c r="E51" s="390"/>
      <c r="F51" s="333"/>
      <c r="G51" s="390"/>
      <c r="H51" s="333"/>
      <c r="I51" s="391"/>
      <c r="J51" s="333"/>
      <c r="K51" s="391"/>
      <c r="L51" s="321">
        <f>'Schedule F'!I39</f>
        <v>0</v>
      </c>
      <c r="M51" s="323">
        <f t="shared" ref="K51:M52" si="10">IF(L51=0,0,ROUND(L51/L$7,2))</f>
        <v>0</v>
      </c>
    </row>
    <row r="52" spans="1:13" ht="13.8" x14ac:dyDescent="0.3">
      <c r="A52" s="293">
        <v>40</v>
      </c>
      <c r="B52" s="169" t="s">
        <v>281</v>
      </c>
      <c r="C52" s="93"/>
      <c r="D52" s="321">
        <f>D50-D51</f>
        <v>0</v>
      </c>
      <c r="E52" s="323">
        <f>IF(D52=0,0,ROUND(D52/D$7,2))</f>
        <v>0</v>
      </c>
      <c r="F52" s="321">
        <f>F50-F51</f>
        <v>0</v>
      </c>
      <c r="G52" s="323">
        <f>IF(F52=0,0,ROUND(F52/F$7,2))</f>
        <v>0</v>
      </c>
      <c r="H52" s="321">
        <f>H50-H51</f>
        <v>0</v>
      </c>
      <c r="I52" s="323">
        <f>IF(H52=0,0,ROUND(H52/H$7,2))</f>
        <v>0</v>
      </c>
      <c r="J52" s="321">
        <f>J50-J51</f>
        <v>0</v>
      </c>
      <c r="K52" s="323">
        <f t="shared" si="10"/>
        <v>0</v>
      </c>
      <c r="L52" s="321">
        <f>L50-L51</f>
        <v>0</v>
      </c>
      <c r="M52" s="323">
        <f t="shared" si="10"/>
        <v>0</v>
      </c>
    </row>
    <row r="53" spans="1:13" x14ac:dyDescent="0.25">
      <c r="A53" s="181" t="s">
        <v>297</v>
      </c>
      <c r="B53" s="182"/>
      <c r="C53" s="183"/>
      <c r="D53" s="166"/>
      <c r="E53" s="184"/>
      <c r="F53" s="166"/>
      <c r="G53" s="184"/>
      <c r="H53" s="166"/>
      <c r="I53" s="165"/>
      <c r="J53" s="166"/>
      <c r="K53" s="164"/>
      <c r="L53" s="166"/>
      <c r="M53" s="164"/>
    </row>
    <row r="54" spans="1:13" x14ac:dyDescent="0.25">
      <c r="A54" s="125">
        <v>41</v>
      </c>
      <c r="B54" s="185" t="s">
        <v>130</v>
      </c>
      <c r="C54" s="186"/>
      <c r="D54" s="321"/>
      <c r="E54" s="339">
        <f t="shared" ref="E54:E66" si="11">IF(D54=0,0,ROUND(D54/D$7,2))</f>
        <v>0</v>
      </c>
      <c r="F54" s="321"/>
      <c r="G54" s="339">
        <f t="shared" ref="G54:G66" si="12">IF(F54=0,0,ROUND(F54/F$7,2))</f>
        <v>0</v>
      </c>
      <c r="H54" s="321"/>
      <c r="I54" s="327">
        <f t="shared" ref="I54:I66" si="13">IF(H54=0,0,ROUND(H54/H$7,2))</f>
        <v>0</v>
      </c>
      <c r="J54" s="321"/>
      <c r="K54" s="327">
        <f t="shared" ref="K54:K66" si="14">IF(J54=0,0,ROUND(J54/J$7,2))</f>
        <v>0</v>
      </c>
      <c r="L54" s="321"/>
      <c r="M54" s="327">
        <f t="shared" ref="M54:M66" si="15">IF(L54=0,0,ROUND(L54/L$7,2))</f>
        <v>0</v>
      </c>
    </row>
    <row r="55" spans="1:13" x14ac:dyDescent="0.25">
      <c r="A55" s="106">
        <v>42</v>
      </c>
      <c r="B55" s="89" t="s">
        <v>131</v>
      </c>
      <c r="C55" s="90"/>
      <c r="D55" s="321"/>
      <c r="E55" s="339">
        <f t="shared" si="11"/>
        <v>0</v>
      </c>
      <c r="F55" s="321"/>
      <c r="G55" s="339">
        <f t="shared" si="12"/>
        <v>0</v>
      </c>
      <c r="H55" s="321"/>
      <c r="I55" s="327">
        <f t="shared" si="13"/>
        <v>0</v>
      </c>
      <c r="J55" s="321"/>
      <c r="K55" s="327">
        <f t="shared" si="14"/>
        <v>0</v>
      </c>
      <c r="L55" s="321"/>
      <c r="M55" s="327">
        <f t="shared" si="15"/>
        <v>0</v>
      </c>
    </row>
    <row r="56" spans="1:13" x14ac:dyDescent="0.25">
      <c r="A56" s="106">
        <v>43</v>
      </c>
      <c r="B56" s="108" t="s">
        <v>132</v>
      </c>
      <c r="C56" s="109"/>
      <c r="D56" s="321"/>
      <c r="E56" s="339">
        <f t="shared" si="11"/>
        <v>0</v>
      </c>
      <c r="F56" s="321"/>
      <c r="G56" s="339">
        <f t="shared" si="12"/>
        <v>0</v>
      </c>
      <c r="H56" s="321"/>
      <c r="I56" s="327">
        <f t="shared" si="13"/>
        <v>0</v>
      </c>
      <c r="J56" s="321"/>
      <c r="K56" s="327">
        <f t="shared" si="14"/>
        <v>0</v>
      </c>
      <c r="L56" s="321"/>
      <c r="M56" s="327">
        <f t="shared" si="15"/>
        <v>0</v>
      </c>
    </row>
    <row r="57" spans="1:13" x14ac:dyDescent="0.25">
      <c r="A57" s="106">
        <v>44</v>
      </c>
      <c r="B57" s="89" t="s">
        <v>296</v>
      </c>
      <c r="C57" s="90"/>
      <c r="D57" s="321"/>
      <c r="E57" s="339">
        <f t="shared" si="11"/>
        <v>0</v>
      </c>
      <c r="F57" s="321"/>
      <c r="G57" s="339">
        <f t="shared" si="12"/>
        <v>0</v>
      </c>
      <c r="H57" s="321"/>
      <c r="I57" s="327">
        <f t="shared" si="13"/>
        <v>0</v>
      </c>
      <c r="J57" s="321"/>
      <c r="K57" s="327">
        <f t="shared" si="14"/>
        <v>0</v>
      </c>
      <c r="L57" s="321"/>
      <c r="M57" s="327">
        <f t="shared" si="15"/>
        <v>0</v>
      </c>
    </row>
    <row r="58" spans="1:13" x14ac:dyDescent="0.25">
      <c r="A58" s="106">
        <v>45</v>
      </c>
      <c r="B58" s="89" t="s">
        <v>133</v>
      </c>
      <c r="C58" s="90"/>
      <c r="D58" s="321"/>
      <c r="E58" s="339">
        <f t="shared" si="11"/>
        <v>0</v>
      </c>
      <c r="F58" s="321"/>
      <c r="G58" s="339">
        <f t="shared" si="12"/>
        <v>0</v>
      </c>
      <c r="H58" s="321"/>
      <c r="I58" s="327">
        <f t="shared" si="13"/>
        <v>0</v>
      </c>
      <c r="J58" s="321"/>
      <c r="K58" s="327">
        <f t="shared" si="14"/>
        <v>0</v>
      </c>
      <c r="L58" s="321"/>
      <c r="M58" s="327">
        <f t="shared" si="15"/>
        <v>0</v>
      </c>
    </row>
    <row r="59" spans="1:13" ht="13.8" x14ac:dyDescent="0.3">
      <c r="A59" s="106">
        <v>46</v>
      </c>
      <c r="B59" s="167" t="s">
        <v>318</v>
      </c>
      <c r="C59" s="90"/>
      <c r="D59" s="321">
        <f>SUM(D54:D58)</f>
        <v>0</v>
      </c>
      <c r="E59" s="339">
        <f t="shared" si="11"/>
        <v>0</v>
      </c>
      <c r="F59" s="321">
        <f>SUM(F54:F58)</f>
        <v>0</v>
      </c>
      <c r="G59" s="339">
        <f t="shared" si="12"/>
        <v>0</v>
      </c>
      <c r="H59" s="321">
        <f>SUM(H54:H58)</f>
        <v>0</v>
      </c>
      <c r="I59" s="327">
        <f t="shared" si="13"/>
        <v>0</v>
      </c>
      <c r="J59" s="321">
        <f>SUM(J54:J58)</f>
        <v>0</v>
      </c>
      <c r="K59" s="327">
        <f t="shared" si="14"/>
        <v>0</v>
      </c>
      <c r="L59" s="321">
        <f>SUM(L54:L58)</f>
        <v>0</v>
      </c>
      <c r="M59" s="327">
        <f t="shared" si="15"/>
        <v>0</v>
      </c>
    </row>
    <row r="60" spans="1:13" x14ac:dyDescent="0.25">
      <c r="A60" s="106">
        <v>47</v>
      </c>
      <c r="B60" s="89" t="s">
        <v>402</v>
      </c>
      <c r="C60" s="90"/>
      <c r="D60" s="321"/>
      <c r="E60" s="339">
        <f t="shared" si="11"/>
        <v>0</v>
      </c>
      <c r="F60" s="321"/>
      <c r="G60" s="339">
        <f t="shared" si="12"/>
        <v>0</v>
      </c>
      <c r="H60" s="321"/>
      <c r="I60" s="327">
        <f t="shared" si="13"/>
        <v>0</v>
      </c>
      <c r="J60" s="321"/>
      <c r="K60" s="327">
        <f t="shared" si="14"/>
        <v>0</v>
      </c>
      <c r="L60" s="321"/>
      <c r="M60" s="327">
        <f t="shared" si="15"/>
        <v>0</v>
      </c>
    </row>
    <row r="61" spans="1:13" x14ac:dyDescent="0.25">
      <c r="A61" s="106">
        <v>48</v>
      </c>
      <c r="B61" s="89" t="s">
        <v>363</v>
      </c>
      <c r="C61" s="90"/>
      <c r="D61" s="321"/>
      <c r="E61" s="339">
        <f t="shared" si="11"/>
        <v>0</v>
      </c>
      <c r="F61" s="321"/>
      <c r="G61" s="339">
        <f t="shared" si="12"/>
        <v>0</v>
      </c>
      <c r="H61" s="321"/>
      <c r="I61" s="327">
        <f t="shared" si="13"/>
        <v>0</v>
      </c>
      <c r="J61" s="321"/>
      <c r="K61" s="327">
        <f t="shared" si="14"/>
        <v>0</v>
      </c>
      <c r="L61" s="321"/>
      <c r="M61" s="327">
        <f t="shared" si="15"/>
        <v>0</v>
      </c>
    </row>
    <row r="62" spans="1:13" ht="13.8" x14ac:dyDescent="0.3">
      <c r="A62" s="106">
        <v>49</v>
      </c>
      <c r="B62" s="167" t="s">
        <v>403</v>
      </c>
      <c r="C62" s="90"/>
      <c r="D62" s="321">
        <f>+D52+D59+D60+D61</f>
        <v>0</v>
      </c>
      <c r="E62" s="339">
        <f t="shared" si="11"/>
        <v>0</v>
      </c>
      <c r="F62" s="321">
        <f>+F52+F59+F60+F61</f>
        <v>0</v>
      </c>
      <c r="G62" s="339">
        <f t="shared" si="12"/>
        <v>0</v>
      </c>
      <c r="H62" s="321">
        <f>+H52+H59+H60+H61</f>
        <v>0</v>
      </c>
      <c r="I62" s="327">
        <f t="shared" si="13"/>
        <v>0</v>
      </c>
      <c r="J62" s="321">
        <f>+J52+J59+J60+J61</f>
        <v>0</v>
      </c>
      <c r="K62" s="327">
        <f t="shared" si="14"/>
        <v>0</v>
      </c>
      <c r="L62" s="321">
        <f>+L52+L59+L60+L61</f>
        <v>0</v>
      </c>
      <c r="M62" s="327">
        <f t="shared" si="15"/>
        <v>0</v>
      </c>
    </row>
    <row r="63" spans="1:13" x14ac:dyDescent="0.25">
      <c r="A63" s="106">
        <v>50</v>
      </c>
      <c r="B63" s="89" t="s">
        <v>364</v>
      </c>
      <c r="C63" s="90"/>
      <c r="D63" s="321">
        <f>+D19-D62</f>
        <v>0</v>
      </c>
      <c r="E63" s="339">
        <f t="shared" si="11"/>
        <v>0</v>
      </c>
      <c r="F63" s="321">
        <f>+F19-F62</f>
        <v>0</v>
      </c>
      <c r="G63" s="339">
        <f t="shared" si="12"/>
        <v>0</v>
      </c>
      <c r="H63" s="321">
        <f>+H19-H62</f>
        <v>0</v>
      </c>
      <c r="I63" s="327">
        <f t="shared" si="13"/>
        <v>0</v>
      </c>
      <c r="J63" s="321">
        <f>+J19-J62</f>
        <v>0</v>
      </c>
      <c r="K63" s="327">
        <f t="shared" si="14"/>
        <v>0</v>
      </c>
      <c r="L63" s="321">
        <f>+L19-L62</f>
        <v>0</v>
      </c>
      <c r="M63" s="327">
        <f t="shared" si="15"/>
        <v>0</v>
      </c>
    </row>
    <row r="64" spans="1:13" x14ac:dyDescent="0.25">
      <c r="A64" s="106">
        <v>51</v>
      </c>
      <c r="B64" s="89" t="s">
        <v>134</v>
      </c>
      <c r="C64" s="90"/>
      <c r="D64" s="321"/>
      <c r="E64" s="339">
        <f t="shared" si="11"/>
        <v>0</v>
      </c>
      <c r="F64" s="321"/>
      <c r="G64" s="339">
        <f t="shared" si="12"/>
        <v>0</v>
      </c>
      <c r="H64" s="321"/>
      <c r="I64" s="327">
        <f t="shared" si="13"/>
        <v>0</v>
      </c>
      <c r="J64" s="321"/>
      <c r="K64" s="327">
        <f t="shared" si="14"/>
        <v>0</v>
      </c>
      <c r="L64" s="321"/>
      <c r="M64" s="327">
        <f t="shared" si="15"/>
        <v>0</v>
      </c>
    </row>
    <row r="65" spans="1:13" x14ac:dyDescent="0.25">
      <c r="A65" s="106">
        <v>52</v>
      </c>
      <c r="B65" s="89" t="s">
        <v>135</v>
      </c>
      <c r="C65" s="90"/>
      <c r="D65" s="321"/>
      <c r="E65" s="339">
        <f t="shared" si="11"/>
        <v>0</v>
      </c>
      <c r="F65" s="321"/>
      <c r="G65" s="339">
        <f t="shared" si="12"/>
        <v>0</v>
      </c>
      <c r="H65" s="321"/>
      <c r="I65" s="327">
        <f t="shared" si="13"/>
        <v>0</v>
      </c>
      <c r="J65" s="321"/>
      <c r="K65" s="327">
        <f t="shared" si="14"/>
        <v>0</v>
      </c>
      <c r="L65" s="321"/>
      <c r="M65" s="327">
        <f t="shared" si="15"/>
        <v>0</v>
      </c>
    </row>
    <row r="66" spans="1:13" ht="13.8" x14ac:dyDescent="0.3">
      <c r="A66" s="106">
        <v>53</v>
      </c>
      <c r="B66" s="167" t="s">
        <v>365</v>
      </c>
      <c r="C66" s="90"/>
      <c r="D66" s="321">
        <f>D63+D64-D65</f>
        <v>0</v>
      </c>
      <c r="E66" s="339">
        <f t="shared" si="11"/>
        <v>0</v>
      </c>
      <c r="F66" s="321">
        <f>F63+F64-F65</f>
        <v>0</v>
      </c>
      <c r="G66" s="339">
        <f t="shared" si="12"/>
        <v>0</v>
      </c>
      <c r="H66" s="321">
        <f>H63+H64-H65</f>
        <v>0</v>
      </c>
      <c r="I66" s="327">
        <f t="shared" si="13"/>
        <v>0</v>
      </c>
      <c r="J66" s="321">
        <f>J63+J64-J65</f>
        <v>0</v>
      </c>
      <c r="K66" s="327">
        <f t="shared" si="14"/>
        <v>0</v>
      </c>
      <c r="L66" s="321">
        <f>L63+L64-L65</f>
        <v>0</v>
      </c>
      <c r="M66" s="327">
        <f t="shared" si="15"/>
        <v>0</v>
      </c>
    </row>
    <row r="67" spans="1:13" ht="9" customHeight="1" x14ac:dyDescent="0.25"/>
    <row r="68" spans="1:13" x14ac:dyDescent="0.25">
      <c r="A68" s="80" t="s">
        <v>397</v>
      </c>
      <c r="D68" s="187"/>
    </row>
    <row r="69" spans="1:13" x14ac:dyDescent="0.25">
      <c r="A69" s="80" t="s">
        <v>396</v>
      </c>
    </row>
    <row r="71" spans="1:13" x14ac:dyDescent="0.25">
      <c r="M71" s="404" t="str">
        <f>Cover!$I$31</f>
        <v>Version: August 2021</v>
      </c>
    </row>
  </sheetData>
  <mergeCells count="3">
    <mergeCell ref="D8:E8"/>
    <mergeCell ref="F8:G8"/>
    <mergeCell ref="F7:G7"/>
  </mergeCells>
  <phoneticPr fontId="0" type="noConversion"/>
  <printOptions horizontalCentered="1"/>
  <pageMargins left="0.5" right="0.5" top="0.5" bottom="0.5" header="0.25" footer="0.25"/>
  <pageSetup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I70"/>
  <sheetViews>
    <sheetView workbookViewId="0">
      <selection activeCell="D5" sqref="D5"/>
    </sheetView>
  </sheetViews>
  <sheetFormatPr defaultColWidth="9.33203125" defaultRowHeight="13.2" x14ac:dyDescent="0.25"/>
  <cols>
    <col min="1" max="1" width="4.33203125" style="80" customWidth="1"/>
    <col min="2" max="2" width="9.77734375" style="80" customWidth="1"/>
    <col min="3" max="3" width="40.33203125" style="80" customWidth="1"/>
    <col min="4" max="6" width="11.77734375" style="80" customWidth="1"/>
    <col min="7" max="9" width="15.77734375" style="80" customWidth="1"/>
    <col min="10" max="16384" width="9.33203125" style="80"/>
  </cols>
  <sheetData>
    <row r="1" spans="1:9" x14ac:dyDescent="0.25">
      <c r="A1" s="158" t="s">
        <v>19</v>
      </c>
      <c r="B1" s="158"/>
      <c r="C1" s="400">
        <f>'Schedule A1&amp;A2'!B1</f>
        <v>0</v>
      </c>
      <c r="D1" s="99"/>
      <c r="E1" s="99"/>
      <c r="F1" s="99"/>
      <c r="G1" s="99"/>
    </row>
    <row r="3" spans="1:9" ht="13.8" x14ac:dyDescent="0.25">
      <c r="A3" s="37" t="s">
        <v>328</v>
      </c>
      <c r="B3" s="159"/>
      <c r="C3" s="159"/>
      <c r="D3" s="159"/>
      <c r="E3" s="159"/>
      <c r="F3" s="159"/>
      <c r="G3" s="159"/>
      <c r="H3" s="159"/>
      <c r="I3" s="159"/>
    </row>
    <row r="4" spans="1:9" ht="13.8" x14ac:dyDescent="0.25">
      <c r="A4" s="37" t="s">
        <v>344</v>
      </c>
      <c r="B4" s="159"/>
      <c r="C4" s="159"/>
      <c r="D4" s="159"/>
      <c r="E4" s="159"/>
      <c r="F4" s="159"/>
      <c r="G4" s="159"/>
      <c r="H4" s="159"/>
      <c r="I4" s="159"/>
    </row>
    <row r="5" spans="1:9" ht="13.8" x14ac:dyDescent="0.25">
      <c r="C5" s="443" t="s">
        <v>327</v>
      </c>
      <c r="D5" s="34"/>
      <c r="E5" s="34"/>
      <c r="F5" s="34"/>
      <c r="G5" s="34"/>
    </row>
    <row r="6" spans="1:9" ht="13.8" x14ac:dyDescent="0.25">
      <c r="C6" s="443"/>
    </row>
    <row r="7" spans="1:9" x14ac:dyDescent="0.25">
      <c r="A7" s="106">
        <v>1</v>
      </c>
      <c r="B7" s="89" t="s">
        <v>114</v>
      </c>
      <c r="C7" s="90"/>
      <c r="D7" s="325"/>
      <c r="E7" s="326"/>
      <c r="F7" s="324">
        <f>+E7-D7</f>
        <v>0</v>
      </c>
      <c r="G7" s="188"/>
      <c r="H7" s="188"/>
      <c r="I7" s="189"/>
    </row>
    <row r="8" spans="1:9" x14ac:dyDescent="0.25">
      <c r="A8" s="91"/>
      <c r="B8" s="92"/>
      <c r="C8" s="93"/>
      <c r="D8" s="148" t="s">
        <v>115</v>
      </c>
      <c r="E8" s="149"/>
      <c r="F8" s="190"/>
      <c r="G8" s="149" t="s">
        <v>115</v>
      </c>
      <c r="H8" s="149"/>
      <c r="I8" s="150"/>
    </row>
    <row r="9" spans="1:9" x14ac:dyDescent="0.25">
      <c r="A9" s="95"/>
      <c r="B9" s="77"/>
      <c r="C9" s="96"/>
      <c r="D9" s="191" t="s">
        <v>136</v>
      </c>
      <c r="E9" s="191" t="s">
        <v>27</v>
      </c>
      <c r="F9" s="192" t="s">
        <v>137</v>
      </c>
      <c r="G9" s="138" t="s">
        <v>138</v>
      </c>
      <c r="H9" s="57" t="s">
        <v>139</v>
      </c>
      <c r="I9" s="57" t="s">
        <v>140</v>
      </c>
    </row>
    <row r="10" spans="1:9" ht="13.8" x14ac:dyDescent="0.3">
      <c r="A10" s="163" t="s">
        <v>120</v>
      </c>
      <c r="B10" s="99"/>
      <c r="C10" s="100"/>
      <c r="D10" s="193"/>
      <c r="E10" s="193"/>
      <c r="F10" s="194"/>
      <c r="G10" s="105"/>
      <c r="H10" s="104"/>
      <c r="I10" s="104"/>
    </row>
    <row r="11" spans="1:9" x14ac:dyDescent="0.25">
      <c r="A11" s="106">
        <v>2</v>
      </c>
      <c r="B11" s="108" t="s">
        <v>400</v>
      </c>
      <c r="C11" s="109"/>
      <c r="D11" s="328"/>
      <c r="E11" s="326"/>
      <c r="F11" s="324">
        <f t="shared" ref="F11:F18" si="0">+E11-D11</f>
        <v>0</v>
      </c>
      <c r="G11" s="327">
        <f t="shared" ref="G11:H18" si="1">IF(D11=0,0,ROUND(D11/D$7,2))</f>
        <v>0</v>
      </c>
      <c r="H11" s="327">
        <f t="shared" si="1"/>
        <v>0</v>
      </c>
      <c r="I11" s="335">
        <f t="shared" ref="I11:I18" si="2">+H11-G11</f>
        <v>0</v>
      </c>
    </row>
    <row r="12" spans="1:9" x14ac:dyDescent="0.25">
      <c r="A12" s="106">
        <v>3</v>
      </c>
      <c r="B12" s="89" t="s">
        <v>121</v>
      </c>
      <c r="C12" s="90"/>
      <c r="D12" s="326"/>
      <c r="E12" s="326"/>
      <c r="F12" s="324">
        <f t="shared" si="0"/>
        <v>0</v>
      </c>
      <c r="G12" s="327">
        <f t="shared" si="1"/>
        <v>0</v>
      </c>
      <c r="H12" s="327">
        <f t="shared" si="1"/>
        <v>0</v>
      </c>
      <c r="I12" s="335">
        <f t="shared" si="2"/>
        <v>0</v>
      </c>
    </row>
    <row r="13" spans="1:9" x14ac:dyDescent="0.25">
      <c r="A13" s="106">
        <v>4</v>
      </c>
      <c r="B13" s="89" t="s">
        <v>401</v>
      </c>
      <c r="C13" s="90"/>
      <c r="D13" s="326"/>
      <c r="E13" s="326"/>
      <c r="F13" s="324">
        <f>+E13-D13</f>
        <v>0</v>
      </c>
      <c r="G13" s="327">
        <f>IF(D13=0,0,ROUND(D13/D$7,2))</f>
        <v>0</v>
      </c>
      <c r="H13" s="327">
        <f>IF(E13=0,0,ROUND(E13/E$7,2))</f>
        <v>0</v>
      </c>
      <c r="I13" s="335">
        <f>+H13-G13</f>
        <v>0</v>
      </c>
    </row>
    <row r="14" spans="1:9" x14ac:dyDescent="0.25">
      <c r="A14" s="106">
        <v>5</v>
      </c>
      <c r="B14" s="89" t="s">
        <v>122</v>
      </c>
      <c r="C14" s="90"/>
      <c r="D14" s="326"/>
      <c r="E14" s="326"/>
      <c r="F14" s="324">
        <f t="shared" si="0"/>
        <v>0</v>
      </c>
      <c r="G14" s="327">
        <f t="shared" si="1"/>
        <v>0</v>
      </c>
      <c r="H14" s="327">
        <f t="shared" si="1"/>
        <v>0</v>
      </c>
      <c r="I14" s="335">
        <f t="shared" si="2"/>
        <v>0</v>
      </c>
    </row>
    <row r="15" spans="1:9" x14ac:dyDescent="0.25">
      <c r="A15" s="106">
        <v>6</v>
      </c>
      <c r="B15" s="89" t="s">
        <v>123</v>
      </c>
      <c r="C15" s="90"/>
      <c r="D15" s="326"/>
      <c r="E15" s="326"/>
      <c r="F15" s="324">
        <f t="shared" si="0"/>
        <v>0</v>
      </c>
      <c r="G15" s="327">
        <f t="shared" si="1"/>
        <v>0</v>
      </c>
      <c r="H15" s="327">
        <f t="shared" si="1"/>
        <v>0</v>
      </c>
      <c r="I15" s="335">
        <f t="shared" si="2"/>
        <v>0</v>
      </c>
    </row>
    <row r="16" spans="1:9" x14ac:dyDescent="0.25">
      <c r="A16" s="106">
        <v>7</v>
      </c>
      <c r="B16" s="89" t="s">
        <v>124</v>
      </c>
      <c r="C16" s="90"/>
      <c r="D16" s="326"/>
      <c r="E16" s="326"/>
      <c r="F16" s="324">
        <f t="shared" si="0"/>
        <v>0</v>
      </c>
      <c r="G16" s="327">
        <f t="shared" si="1"/>
        <v>0</v>
      </c>
      <c r="H16" s="327">
        <f t="shared" si="1"/>
        <v>0</v>
      </c>
      <c r="I16" s="335">
        <f t="shared" si="2"/>
        <v>0</v>
      </c>
    </row>
    <row r="17" spans="1:9" x14ac:dyDescent="0.25">
      <c r="A17" s="106">
        <v>8</v>
      </c>
      <c r="B17" s="89" t="s">
        <v>125</v>
      </c>
      <c r="C17" s="90"/>
      <c r="D17" s="326"/>
      <c r="E17" s="326"/>
      <c r="F17" s="324">
        <f t="shared" si="0"/>
        <v>0</v>
      </c>
      <c r="G17" s="327">
        <f t="shared" si="1"/>
        <v>0</v>
      </c>
      <c r="H17" s="327">
        <f t="shared" si="1"/>
        <v>0</v>
      </c>
      <c r="I17" s="335">
        <f t="shared" si="2"/>
        <v>0</v>
      </c>
    </row>
    <row r="18" spans="1:9" ht="13.8" x14ac:dyDescent="0.3">
      <c r="A18" s="106">
        <v>9</v>
      </c>
      <c r="B18" s="167" t="s">
        <v>301</v>
      </c>
      <c r="C18" s="90"/>
      <c r="D18" s="326">
        <f>SUM(D11:D17)</f>
        <v>0</v>
      </c>
      <c r="E18" s="326">
        <f>SUM(E11:E17)</f>
        <v>0</v>
      </c>
      <c r="F18" s="324">
        <f t="shared" si="0"/>
        <v>0</v>
      </c>
      <c r="G18" s="327">
        <f t="shared" si="1"/>
        <v>0</v>
      </c>
      <c r="H18" s="327">
        <f t="shared" si="1"/>
        <v>0</v>
      </c>
      <c r="I18" s="335">
        <f t="shared" si="2"/>
        <v>0</v>
      </c>
    </row>
    <row r="19" spans="1:9" ht="13.8" x14ac:dyDescent="0.3">
      <c r="A19" s="168" t="s">
        <v>126</v>
      </c>
      <c r="B19" s="169"/>
      <c r="C19" s="93"/>
      <c r="D19" s="329"/>
      <c r="E19" s="329"/>
      <c r="F19" s="330"/>
      <c r="G19" s="336"/>
      <c r="H19" s="336"/>
      <c r="I19" s="336"/>
    </row>
    <row r="20" spans="1:9" ht="13.5" customHeight="1" x14ac:dyDescent="0.25">
      <c r="A20" s="173" t="s">
        <v>69</v>
      </c>
      <c r="B20" s="174"/>
      <c r="C20" s="175"/>
      <c r="D20" s="331"/>
      <c r="E20" s="331"/>
      <c r="F20" s="332"/>
      <c r="G20" s="337"/>
      <c r="H20" s="337"/>
      <c r="I20" s="337"/>
    </row>
    <row r="21" spans="1:9" x14ac:dyDescent="0.25">
      <c r="A21" s="125">
        <v>10</v>
      </c>
      <c r="B21" s="99" t="s">
        <v>70</v>
      </c>
      <c r="C21" s="100"/>
      <c r="D21" s="326"/>
      <c r="E21" s="326"/>
      <c r="F21" s="324">
        <f t="shared" ref="F21:F51" si="3">+E21-D21</f>
        <v>0</v>
      </c>
      <c r="G21" s="327">
        <f t="shared" ref="G21:G49" si="4">IF(D21=0,0,ROUND(D21/D$7,2))</f>
        <v>0</v>
      </c>
      <c r="H21" s="327">
        <f t="shared" ref="H21:H49" si="5">IF(E21=0,0,ROUND(E21/E$7,2))</f>
        <v>0</v>
      </c>
      <c r="I21" s="335">
        <f t="shared" ref="I21:I49" si="6">+H21-G21</f>
        <v>0</v>
      </c>
    </row>
    <row r="22" spans="1:9" x14ac:dyDescent="0.25">
      <c r="A22" s="106">
        <v>11</v>
      </c>
      <c r="B22" s="89" t="s">
        <v>71</v>
      </c>
      <c r="C22" s="90"/>
      <c r="D22" s="326"/>
      <c r="E22" s="326"/>
      <c r="F22" s="324">
        <f t="shared" si="3"/>
        <v>0</v>
      </c>
      <c r="G22" s="327">
        <f t="shared" si="4"/>
        <v>0</v>
      </c>
      <c r="H22" s="327">
        <f t="shared" si="5"/>
        <v>0</v>
      </c>
      <c r="I22" s="335">
        <f t="shared" si="6"/>
        <v>0</v>
      </c>
    </row>
    <row r="23" spans="1:9" x14ac:dyDescent="0.25">
      <c r="A23" s="106">
        <v>12</v>
      </c>
      <c r="B23" s="89" t="s">
        <v>127</v>
      </c>
      <c r="C23" s="90"/>
      <c r="D23" s="326"/>
      <c r="E23" s="326"/>
      <c r="F23" s="324">
        <f t="shared" si="3"/>
        <v>0</v>
      </c>
      <c r="G23" s="327">
        <f t="shared" si="4"/>
        <v>0</v>
      </c>
      <c r="H23" s="327">
        <f t="shared" si="5"/>
        <v>0</v>
      </c>
      <c r="I23" s="335">
        <f t="shared" si="6"/>
        <v>0</v>
      </c>
    </row>
    <row r="24" spans="1:9" x14ac:dyDescent="0.25">
      <c r="A24" s="106">
        <v>13</v>
      </c>
      <c r="B24" s="89" t="s">
        <v>73</v>
      </c>
      <c r="C24" s="90"/>
      <c r="D24" s="326"/>
      <c r="E24" s="326"/>
      <c r="F24" s="324">
        <f t="shared" si="3"/>
        <v>0</v>
      </c>
      <c r="G24" s="327">
        <f t="shared" si="4"/>
        <v>0</v>
      </c>
      <c r="H24" s="327">
        <f t="shared" si="5"/>
        <v>0</v>
      </c>
      <c r="I24" s="335">
        <f t="shared" si="6"/>
        <v>0</v>
      </c>
    </row>
    <row r="25" spans="1:9" x14ac:dyDescent="0.25">
      <c r="A25" s="106">
        <v>14</v>
      </c>
      <c r="B25" s="89" t="s">
        <v>74</v>
      </c>
      <c r="C25" s="90"/>
      <c r="D25" s="326"/>
      <c r="E25" s="326"/>
      <c r="F25" s="324">
        <f t="shared" si="3"/>
        <v>0</v>
      </c>
      <c r="G25" s="327">
        <f t="shared" si="4"/>
        <v>0</v>
      </c>
      <c r="H25" s="327">
        <f t="shared" si="5"/>
        <v>0</v>
      </c>
      <c r="I25" s="335">
        <f t="shared" si="6"/>
        <v>0</v>
      </c>
    </row>
    <row r="26" spans="1:9" x14ac:dyDescent="0.25">
      <c r="A26" s="106">
        <v>15</v>
      </c>
      <c r="B26" s="89" t="s">
        <v>75</v>
      </c>
      <c r="C26" s="90"/>
      <c r="D26" s="326"/>
      <c r="E26" s="326"/>
      <c r="F26" s="324">
        <f t="shared" si="3"/>
        <v>0</v>
      </c>
      <c r="G26" s="327">
        <f t="shared" si="4"/>
        <v>0</v>
      </c>
      <c r="H26" s="327">
        <f t="shared" si="5"/>
        <v>0</v>
      </c>
      <c r="I26" s="335">
        <f t="shared" si="6"/>
        <v>0</v>
      </c>
    </row>
    <row r="27" spans="1:9" x14ac:dyDescent="0.25">
      <c r="A27" s="106">
        <v>16</v>
      </c>
      <c r="B27" s="89" t="s">
        <v>76</v>
      </c>
      <c r="C27" s="90"/>
      <c r="D27" s="326"/>
      <c r="E27" s="326"/>
      <c r="F27" s="324">
        <f t="shared" si="3"/>
        <v>0</v>
      </c>
      <c r="G27" s="327">
        <f t="shared" si="4"/>
        <v>0</v>
      </c>
      <c r="H27" s="327">
        <f t="shared" si="5"/>
        <v>0</v>
      </c>
      <c r="I27" s="335">
        <f t="shared" si="6"/>
        <v>0</v>
      </c>
    </row>
    <row r="28" spans="1:9" x14ac:dyDescent="0.25">
      <c r="A28" s="106">
        <v>17</v>
      </c>
      <c r="B28" s="89" t="s">
        <v>77</v>
      </c>
      <c r="C28" s="90"/>
      <c r="D28" s="326"/>
      <c r="E28" s="326"/>
      <c r="F28" s="324">
        <f t="shared" si="3"/>
        <v>0</v>
      </c>
      <c r="G28" s="327">
        <f t="shared" si="4"/>
        <v>0</v>
      </c>
      <c r="H28" s="327">
        <f t="shared" si="5"/>
        <v>0</v>
      </c>
      <c r="I28" s="335">
        <f t="shared" si="6"/>
        <v>0</v>
      </c>
    </row>
    <row r="29" spans="1:9" x14ac:dyDescent="0.25">
      <c r="A29" s="106">
        <v>18</v>
      </c>
      <c r="B29" s="89" t="s">
        <v>78</v>
      </c>
      <c r="C29" s="90"/>
      <c r="D29" s="326"/>
      <c r="E29" s="326"/>
      <c r="F29" s="324">
        <f t="shared" si="3"/>
        <v>0</v>
      </c>
      <c r="G29" s="327">
        <f t="shared" si="4"/>
        <v>0</v>
      </c>
      <c r="H29" s="327">
        <f t="shared" si="5"/>
        <v>0</v>
      </c>
      <c r="I29" s="335">
        <f t="shared" si="6"/>
        <v>0</v>
      </c>
    </row>
    <row r="30" spans="1:9" x14ac:dyDescent="0.25">
      <c r="A30" s="106">
        <v>19</v>
      </c>
      <c r="B30" s="89" t="s">
        <v>128</v>
      </c>
      <c r="C30" s="90"/>
      <c r="D30" s="326"/>
      <c r="E30" s="326"/>
      <c r="F30" s="324">
        <f t="shared" si="3"/>
        <v>0</v>
      </c>
      <c r="G30" s="327">
        <f t="shared" si="4"/>
        <v>0</v>
      </c>
      <c r="H30" s="327">
        <f t="shared" si="5"/>
        <v>0</v>
      </c>
      <c r="I30" s="335">
        <f t="shared" si="6"/>
        <v>0</v>
      </c>
    </row>
    <row r="31" spans="1:9" x14ac:dyDescent="0.25">
      <c r="A31" s="106">
        <v>20</v>
      </c>
      <c r="B31" s="89" t="s">
        <v>80</v>
      </c>
      <c r="C31" s="90"/>
      <c r="D31" s="326"/>
      <c r="E31" s="326"/>
      <c r="F31" s="324">
        <f t="shared" si="3"/>
        <v>0</v>
      </c>
      <c r="G31" s="327">
        <f t="shared" si="4"/>
        <v>0</v>
      </c>
      <c r="H31" s="327">
        <f t="shared" si="5"/>
        <v>0</v>
      </c>
      <c r="I31" s="335">
        <f t="shared" si="6"/>
        <v>0</v>
      </c>
    </row>
    <row r="32" spans="1:9" x14ac:dyDescent="0.25">
      <c r="A32" s="106">
        <v>21</v>
      </c>
      <c r="B32" s="89" t="s">
        <v>81</v>
      </c>
      <c r="C32" s="90"/>
      <c r="D32" s="326"/>
      <c r="E32" s="326"/>
      <c r="F32" s="324">
        <f t="shared" si="3"/>
        <v>0</v>
      </c>
      <c r="G32" s="327">
        <f t="shared" si="4"/>
        <v>0</v>
      </c>
      <c r="H32" s="327">
        <f t="shared" si="5"/>
        <v>0</v>
      </c>
      <c r="I32" s="335">
        <f t="shared" si="6"/>
        <v>0</v>
      </c>
    </row>
    <row r="33" spans="1:9" x14ac:dyDescent="0.25">
      <c r="A33" s="106">
        <v>22</v>
      </c>
      <c r="B33" s="89" t="s">
        <v>82</v>
      </c>
      <c r="C33" s="90"/>
      <c r="D33" s="326"/>
      <c r="E33" s="326"/>
      <c r="F33" s="324">
        <f t="shared" si="3"/>
        <v>0</v>
      </c>
      <c r="G33" s="327">
        <f t="shared" si="4"/>
        <v>0</v>
      </c>
      <c r="H33" s="327">
        <f t="shared" si="5"/>
        <v>0</v>
      </c>
      <c r="I33" s="335">
        <f t="shared" si="6"/>
        <v>0</v>
      </c>
    </row>
    <row r="34" spans="1:9" x14ac:dyDescent="0.25">
      <c r="A34" s="106">
        <v>23</v>
      </c>
      <c r="B34" s="89" t="s">
        <v>83</v>
      </c>
      <c r="C34" s="90"/>
      <c r="D34" s="326"/>
      <c r="E34" s="326"/>
      <c r="F34" s="324">
        <f t="shared" si="3"/>
        <v>0</v>
      </c>
      <c r="G34" s="327">
        <f t="shared" si="4"/>
        <v>0</v>
      </c>
      <c r="H34" s="327">
        <f t="shared" si="5"/>
        <v>0</v>
      </c>
      <c r="I34" s="335">
        <f t="shared" si="6"/>
        <v>0</v>
      </c>
    </row>
    <row r="35" spans="1:9" x14ac:dyDescent="0.25">
      <c r="A35" s="106">
        <v>24</v>
      </c>
      <c r="B35" s="89" t="s">
        <v>84</v>
      </c>
      <c r="C35" s="90"/>
      <c r="D35" s="326"/>
      <c r="E35" s="326"/>
      <c r="F35" s="324">
        <f t="shared" si="3"/>
        <v>0</v>
      </c>
      <c r="G35" s="327">
        <f t="shared" si="4"/>
        <v>0</v>
      </c>
      <c r="H35" s="327">
        <f t="shared" si="5"/>
        <v>0</v>
      </c>
      <c r="I35" s="335">
        <f t="shared" si="6"/>
        <v>0</v>
      </c>
    </row>
    <row r="36" spans="1:9" x14ac:dyDescent="0.25">
      <c r="A36" s="106">
        <v>25</v>
      </c>
      <c r="B36" s="89" t="s">
        <v>85</v>
      </c>
      <c r="C36" s="90"/>
      <c r="D36" s="326"/>
      <c r="E36" s="326"/>
      <c r="F36" s="324">
        <f t="shared" si="3"/>
        <v>0</v>
      </c>
      <c r="G36" s="327">
        <f t="shared" si="4"/>
        <v>0</v>
      </c>
      <c r="H36" s="327">
        <f t="shared" si="5"/>
        <v>0</v>
      </c>
      <c r="I36" s="335">
        <f t="shared" si="6"/>
        <v>0</v>
      </c>
    </row>
    <row r="37" spans="1:9" x14ac:dyDescent="0.25">
      <c r="A37" s="106">
        <v>26</v>
      </c>
      <c r="B37" s="89" t="s">
        <v>86</v>
      </c>
      <c r="C37" s="90"/>
      <c r="D37" s="326"/>
      <c r="E37" s="326"/>
      <c r="F37" s="324">
        <f t="shared" si="3"/>
        <v>0</v>
      </c>
      <c r="G37" s="327">
        <f t="shared" si="4"/>
        <v>0</v>
      </c>
      <c r="H37" s="327">
        <f t="shared" si="5"/>
        <v>0</v>
      </c>
      <c r="I37" s="335">
        <f t="shared" si="6"/>
        <v>0</v>
      </c>
    </row>
    <row r="38" spans="1:9" x14ac:dyDescent="0.25">
      <c r="A38" s="106">
        <v>27</v>
      </c>
      <c r="B38" s="89" t="s">
        <v>303</v>
      </c>
      <c r="C38" s="90"/>
      <c r="D38" s="326"/>
      <c r="E38" s="326"/>
      <c r="F38" s="324">
        <f t="shared" si="3"/>
        <v>0</v>
      </c>
      <c r="G38" s="327">
        <f t="shared" si="4"/>
        <v>0</v>
      </c>
      <c r="H38" s="327">
        <f t="shared" si="5"/>
        <v>0</v>
      </c>
      <c r="I38" s="335">
        <f t="shared" si="6"/>
        <v>0</v>
      </c>
    </row>
    <row r="39" spans="1:9" x14ac:dyDescent="0.25">
      <c r="A39" s="106">
        <v>28</v>
      </c>
      <c r="B39" s="89" t="s">
        <v>293</v>
      </c>
      <c r="C39" s="90"/>
      <c r="D39" s="326"/>
      <c r="E39" s="326"/>
      <c r="F39" s="324">
        <f t="shared" si="3"/>
        <v>0</v>
      </c>
      <c r="G39" s="327">
        <f t="shared" si="4"/>
        <v>0</v>
      </c>
      <c r="H39" s="327">
        <f t="shared" si="5"/>
        <v>0</v>
      </c>
      <c r="I39" s="335">
        <f t="shared" si="6"/>
        <v>0</v>
      </c>
    </row>
    <row r="40" spans="1:9" x14ac:dyDescent="0.25">
      <c r="A40" s="106">
        <v>29</v>
      </c>
      <c r="B40" s="89" t="s">
        <v>87</v>
      </c>
      <c r="C40" s="90"/>
      <c r="D40" s="326"/>
      <c r="E40" s="326"/>
      <c r="F40" s="324">
        <f t="shared" si="3"/>
        <v>0</v>
      </c>
      <c r="G40" s="327">
        <f t="shared" si="4"/>
        <v>0</v>
      </c>
      <c r="H40" s="327">
        <f t="shared" si="5"/>
        <v>0</v>
      </c>
      <c r="I40" s="335">
        <f t="shared" si="6"/>
        <v>0</v>
      </c>
    </row>
    <row r="41" spans="1:9" x14ac:dyDescent="0.25">
      <c r="A41" s="106">
        <v>30</v>
      </c>
      <c r="B41" s="89" t="s">
        <v>129</v>
      </c>
      <c r="C41" s="90"/>
      <c r="D41" s="326"/>
      <c r="E41" s="326"/>
      <c r="F41" s="324">
        <f t="shared" si="3"/>
        <v>0</v>
      </c>
      <c r="G41" s="327">
        <f t="shared" si="4"/>
        <v>0</v>
      </c>
      <c r="H41" s="327">
        <f t="shared" si="5"/>
        <v>0</v>
      </c>
      <c r="I41" s="335">
        <f t="shared" si="6"/>
        <v>0</v>
      </c>
    </row>
    <row r="42" spans="1:9" x14ac:dyDescent="0.25">
      <c r="A42" s="106">
        <v>31</v>
      </c>
      <c r="B42" s="89" t="s">
        <v>89</v>
      </c>
      <c r="C42" s="90"/>
      <c r="D42" s="326"/>
      <c r="E42" s="326"/>
      <c r="F42" s="324">
        <f t="shared" si="3"/>
        <v>0</v>
      </c>
      <c r="G42" s="327">
        <f t="shared" si="4"/>
        <v>0</v>
      </c>
      <c r="H42" s="327">
        <f t="shared" si="5"/>
        <v>0</v>
      </c>
      <c r="I42" s="335">
        <f t="shared" si="6"/>
        <v>0</v>
      </c>
    </row>
    <row r="43" spans="1:9" x14ac:dyDescent="0.25">
      <c r="A43" s="106">
        <v>32</v>
      </c>
      <c r="B43" s="89" t="s">
        <v>90</v>
      </c>
      <c r="C43" s="90"/>
      <c r="D43" s="326"/>
      <c r="E43" s="326"/>
      <c r="F43" s="324">
        <f t="shared" si="3"/>
        <v>0</v>
      </c>
      <c r="G43" s="327">
        <f t="shared" si="4"/>
        <v>0</v>
      </c>
      <c r="H43" s="327">
        <f t="shared" si="5"/>
        <v>0</v>
      </c>
      <c r="I43" s="335">
        <f t="shared" si="6"/>
        <v>0</v>
      </c>
    </row>
    <row r="44" spans="1:9" x14ac:dyDescent="0.25">
      <c r="A44" s="106">
        <v>33</v>
      </c>
      <c r="B44" s="89" t="s">
        <v>91</v>
      </c>
      <c r="C44" s="90"/>
      <c r="D44" s="326"/>
      <c r="E44" s="326"/>
      <c r="F44" s="324">
        <f t="shared" si="3"/>
        <v>0</v>
      </c>
      <c r="G44" s="327">
        <f t="shared" si="4"/>
        <v>0</v>
      </c>
      <c r="H44" s="327">
        <f t="shared" si="5"/>
        <v>0</v>
      </c>
      <c r="I44" s="335">
        <f t="shared" si="6"/>
        <v>0</v>
      </c>
    </row>
    <row r="45" spans="1:9" x14ac:dyDescent="0.25">
      <c r="A45" s="106">
        <v>34</v>
      </c>
      <c r="B45" s="89" t="s">
        <v>295</v>
      </c>
      <c r="C45" s="90"/>
      <c r="D45" s="326"/>
      <c r="E45" s="326"/>
      <c r="F45" s="324">
        <f t="shared" si="3"/>
        <v>0</v>
      </c>
      <c r="G45" s="327">
        <f t="shared" si="4"/>
        <v>0</v>
      </c>
      <c r="H45" s="327">
        <f t="shared" si="5"/>
        <v>0</v>
      </c>
      <c r="I45" s="335">
        <f t="shared" si="6"/>
        <v>0</v>
      </c>
    </row>
    <row r="46" spans="1:9" x14ac:dyDescent="0.25">
      <c r="A46" s="106">
        <v>35</v>
      </c>
      <c r="B46" s="179" t="s">
        <v>316</v>
      </c>
      <c r="C46" s="90"/>
      <c r="D46" s="326">
        <f>SUM(D21:D45)</f>
        <v>0</v>
      </c>
      <c r="E46" s="326">
        <f>SUM(E21:E45)</f>
        <v>0</v>
      </c>
      <c r="F46" s="324">
        <f t="shared" si="3"/>
        <v>0</v>
      </c>
      <c r="G46" s="327">
        <f t="shared" si="4"/>
        <v>0</v>
      </c>
      <c r="H46" s="327">
        <f t="shared" si="5"/>
        <v>0</v>
      </c>
      <c r="I46" s="335">
        <f t="shared" si="6"/>
        <v>0</v>
      </c>
    </row>
    <row r="47" spans="1:9" x14ac:dyDescent="0.25">
      <c r="A47" s="106">
        <v>36</v>
      </c>
      <c r="B47" s="180" t="s">
        <v>92</v>
      </c>
      <c r="C47" s="90"/>
      <c r="D47" s="326"/>
      <c r="E47" s="326"/>
      <c r="F47" s="324">
        <f t="shared" si="3"/>
        <v>0</v>
      </c>
      <c r="G47" s="327">
        <f t="shared" si="4"/>
        <v>0</v>
      </c>
      <c r="H47" s="327">
        <f t="shared" si="5"/>
        <v>0</v>
      </c>
      <c r="I47" s="335">
        <f t="shared" si="6"/>
        <v>0</v>
      </c>
    </row>
    <row r="48" spans="1:9" x14ac:dyDescent="0.25">
      <c r="A48" s="106">
        <v>37</v>
      </c>
      <c r="B48" s="89" t="s">
        <v>294</v>
      </c>
      <c r="C48" s="90"/>
      <c r="D48" s="326"/>
      <c r="E48" s="326"/>
      <c r="F48" s="324">
        <f t="shared" si="3"/>
        <v>0</v>
      </c>
      <c r="G48" s="327">
        <f t="shared" si="4"/>
        <v>0</v>
      </c>
      <c r="H48" s="327">
        <f t="shared" si="5"/>
        <v>0</v>
      </c>
      <c r="I48" s="335">
        <f t="shared" si="6"/>
        <v>0</v>
      </c>
    </row>
    <row r="49" spans="1:9" ht="13.8" x14ac:dyDescent="0.3">
      <c r="A49" s="106">
        <v>38</v>
      </c>
      <c r="B49" s="167" t="s">
        <v>317</v>
      </c>
      <c r="C49" s="90"/>
      <c r="D49" s="326">
        <f>SUM(D46:D48)</f>
        <v>0</v>
      </c>
      <c r="E49" s="326">
        <f>SUM(E46:E48)</f>
        <v>0</v>
      </c>
      <c r="F49" s="324">
        <f t="shared" si="3"/>
        <v>0</v>
      </c>
      <c r="G49" s="327">
        <f t="shared" si="4"/>
        <v>0</v>
      </c>
      <c r="H49" s="327">
        <f t="shared" si="5"/>
        <v>0</v>
      </c>
      <c r="I49" s="335">
        <f t="shared" si="6"/>
        <v>0</v>
      </c>
    </row>
    <row r="50" spans="1:9" x14ac:dyDescent="0.25">
      <c r="A50" s="293">
        <v>39</v>
      </c>
      <c r="B50" s="92" t="s">
        <v>291</v>
      </c>
      <c r="C50" s="93"/>
      <c r="D50" s="392"/>
      <c r="E50" s="392"/>
      <c r="F50" s="393"/>
      <c r="G50" s="394"/>
      <c r="H50" s="394"/>
      <c r="I50" s="394"/>
    </row>
    <row r="51" spans="1:9" ht="13.8" x14ac:dyDescent="0.3">
      <c r="A51" s="293">
        <v>40</v>
      </c>
      <c r="B51" s="169" t="s">
        <v>281</v>
      </c>
      <c r="C51" s="93"/>
      <c r="D51" s="326">
        <f>D49</f>
        <v>0</v>
      </c>
      <c r="E51" s="326">
        <f>E49</f>
        <v>0</v>
      </c>
      <c r="F51" s="324">
        <f t="shared" si="3"/>
        <v>0</v>
      </c>
      <c r="G51" s="327">
        <f>IF(D51=0,0,ROUND(D51/D$7,2))</f>
        <v>0</v>
      </c>
      <c r="H51" s="327">
        <f>IF(E51=0,0,ROUND(E51/E$7,2))</f>
        <v>0</v>
      </c>
      <c r="I51" s="335">
        <f>+H51-G51</f>
        <v>0</v>
      </c>
    </row>
    <row r="52" spans="1:9" x14ac:dyDescent="0.25">
      <c r="A52" s="181" t="s">
        <v>297</v>
      </c>
      <c r="B52" s="182"/>
      <c r="C52" s="183"/>
      <c r="D52" s="333"/>
      <c r="E52" s="333"/>
      <c r="F52" s="334"/>
      <c r="G52" s="338"/>
      <c r="H52" s="338"/>
      <c r="I52" s="338"/>
    </row>
    <row r="53" spans="1:9" x14ac:dyDescent="0.25">
      <c r="A53" s="125">
        <v>41</v>
      </c>
      <c r="B53" s="185" t="s">
        <v>130</v>
      </c>
      <c r="C53" s="186"/>
      <c r="D53" s="321"/>
      <c r="E53" s="321"/>
      <c r="F53" s="324">
        <f t="shared" ref="F53:F65" si="7">+E53-D53</f>
        <v>0</v>
      </c>
      <c r="G53" s="327">
        <f t="shared" ref="G53:G65" si="8">IF(D53=0,0,ROUND(D53/D$7,2))</f>
        <v>0</v>
      </c>
      <c r="H53" s="327">
        <f t="shared" ref="H53:H65" si="9">IF(E53=0,0,ROUND(E53/E$7,2))</f>
        <v>0</v>
      </c>
      <c r="I53" s="335">
        <f t="shared" ref="I53:I65" si="10">+H53-G53</f>
        <v>0</v>
      </c>
    </row>
    <row r="54" spans="1:9" x14ac:dyDescent="0.25">
      <c r="A54" s="106">
        <v>42</v>
      </c>
      <c r="B54" s="89" t="s">
        <v>131</v>
      </c>
      <c r="C54" s="90"/>
      <c r="D54" s="321"/>
      <c r="E54" s="321"/>
      <c r="F54" s="324">
        <f t="shared" si="7"/>
        <v>0</v>
      </c>
      <c r="G54" s="327">
        <f t="shared" si="8"/>
        <v>0</v>
      </c>
      <c r="H54" s="327">
        <f t="shared" si="9"/>
        <v>0</v>
      </c>
      <c r="I54" s="335">
        <f t="shared" si="10"/>
        <v>0</v>
      </c>
    </row>
    <row r="55" spans="1:9" x14ac:dyDescent="0.25">
      <c r="A55" s="106">
        <v>43</v>
      </c>
      <c r="B55" s="108" t="s">
        <v>132</v>
      </c>
      <c r="C55" s="109"/>
      <c r="D55" s="321"/>
      <c r="E55" s="321"/>
      <c r="F55" s="324">
        <f t="shared" si="7"/>
        <v>0</v>
      </c>
      <c r="G55" s="327">
        <f t="shared" si="8"/>
        <v>0</v>
      </c>
      <c r="H55" s="327">
        <f t="shared" si="9"/>
        <v>0</v>
      </c>
      <c r="I55" s="335">
        <f t="shared" si="10"/>
        <v>0</v>
      </c>
    </row>
    <row r="56" spans="1:9" x14ac:dyDescent="0.25">
      <c r="A56" s="106">
        <v>44</v>
      </c>
      <c r="B56" s="89" t="s">
        <v>296</v>
      </c>
      <c r="C56" s="90"/>
      <c r="D56" s="321"/>
      <c r="E56" s="321"/>
      <c r="F56" s="324">
        <f t="shared" si="7"/>
        <v>0</v>
      </c>
      <c r="G56" s="327">
        <f t="shared" si="8"/>
        <v>0</v>
      </c>
      <c r="H56" s="327">
        <f t="shared" si="9"/>
        <v>0</v>
      </c>
      <c r="I56" s="335">
        <f t="shared" si="10"/>
        <v>0</v>
      </c>
    </row>
    <row r="57" spans="1:9" x14ac:dyDescent="0.25">
      <c r="A57" s="106">
        <v>45</v>
      </c>
      <c r="B57" s="89" t="s">
        <v>133</v>
      </c>
      <c r="C57" s="90"/>
      <c r="D57" s="321"/>
      <c r="E57" s="321"/>
      <c r="F57" s="324">
        <f t="shared" si="7"/>
        <v>0</v>
      </c>
      <c r="G57" s="327">
        <f t="shared" si="8"/>
        <v>0</v>
      </c>
      <c r="H57" s="327">
        <f t="shared" si="9"/>
        <v>0</v>
      </c>
      <c r="I57" s="335">
        <f t="shared" si="10"/>
        <v>0</v>
      </c>
    </row>
    <row r="58" spans="1:9" ht="13.8" x14ac:dyDescent="0.3">
      <c r="A58" s="106">
        <v>46</v>
      </c>
      <c r="B58" s="167" t="s">
        <v>318</v>
      </c>
      <c r="C58" s="90"/>
      <c r="D58" s="321">
        <f>SUM(D53:D57)</f>
        <v>0</v>
      </c>
      <c r="E58" s="321">
        <f>SUM(E53:E57)</f>
        <v>0</v>
      </c>
      <c r="F58" s="324">
        <f t="shared" si="7"/>
        <v>0</v>
      </c>
      <c r="G58" s="327">
        <f t="shared" si="8"/>
        <v>0</v>
      </c>
      <c r="H58" s="327">
        <f t="shared" si="9"/>
        <v>0</v>
      </c>
      <c r="I58" s="335">
        <f t="shared" si="10"/>
        <v>0</v>
      </c>
    </row>
    <row r="59" spans="1:9" x14ac:dyDescent="0.25">
      <c r="A59" s="106">
        <v>47</v>
      </c>
      <c r="B59" s="89" t="s">
        <v>402</v>
      </c>
      <c r="C59" s="90"/>
      <c r="D59" s="321"/>
      <c r="E59" s="321"/>
      <c r="F59" s="324">
        <f t="shared" si="7"/>
        <v>0</v>
      </c>
      <c r="G59" s="327">
        <f>IF(D59=0,0,ROUND(D59/D$7,2))</f>
        <v>0</v>
      </c>
      <c r="H59" s="327">
        <f>IF(E59=0,0,ROUND(E59/E$7,2))</f>
        <v>0</v>
      </c>
      <c r="I59" s="335">
        <f>+H59-G59</f>
        <v>0</v>
      </c>
    </row>
    <row r="60" spans="1:9" x14ac:dyDescent="0.25">
      <c r="A60" s="106">
        <v>48</v>
      </c>
      <c r="B60" s="89" t="s">
        <v>363</v>
      </c>
      <c r="C60" s="90"/>
      <c r="D60" s="321"/>
      <c r="E60" s="321"/>
      <c r="F60" s="324">
        <f t="shared" si="7"/>
        <v>0</v>
      </c>
      <c r="G60" s="327">
        <f>IF(D60=0,0,ROUND(D60/D$7,2))</f>
        <v>0</v>
      </c>
      <c r="H60" s="327">
        <f>IF(E60=0,0,ROUND(E60/E$7,2))</f>
        <v>0</v>
      </c>
      <c r="I60" s="335">
        <f>+H60-G60</f>
        <v>0</v>
      </c>
    </row>
    <row r="61" spans="1:9" ht="13.8" x14ac:dyDescent="0.3">
      <c r="A61" s="106">
        <v>49</v>
      </c>
      <c r="B61" s="167" t="s">
        <v>403</v>
      </c>
      <c r="C61" s="90"/>
      <c r="D61" s="321">
        <f>D51+D58+D59+D60</f>
        <v>0</v>
      </c>
      <c r="E61" s="321">
        <f>E51+E58+E59+E60</f>
        <v>0</v>
      </c>
      <c r="F61" s="324">
        <f>F51+F58+F59+F60</f>
        <v>0</v>
      </c>
      <c r="G61" s="327">
        <f t="shared" si="8"/>
        <v>0</v>
      </c>
      <c r="H61" s="327">
        <f t="shared" si="9"/>
        <v>0</v>
      </c>
      <c r="I61" s="335">
        <f t="shared" si="10"/>
        <v>0</v>
      </c>
    </row>
    <row r="62" spans="1:9" x14ac:dyDescent="0.25">
      <c r="A62" s="106">
        <v>50</v>
      </c>
      <c r="B62" s="89" t="s">
        <v>364</v>
      </c>
      <c r="C62" s="90"/>
      <c r="D62" s="321">
        <f>D18-D61</f>
        <v>0</v>
      </c>
      <c r="E62" s="321">
        <f>E18-E61</f>
        <v>0</v>
      </c>
      <c r="F62" s="324">
        <f t="shared" si="7"/>
        <v>0</v>
      </c>
      <c r="G62" s="327">
        <f t="shared" si="8"/>
        <v>0</v>
      </c>
      <c r="H62" s="327">
        <f t="shared" si="9"/>
        <v>0</v>
      </c>
      <c r="I62" s="335">
        <f t="shared" si="10"/>
        <v>0</v>
      </c>
    </row>
    <row r="63" spans="1:9" x14ac:dyDescent="0.25">
      <c r="A63" s="106">
        <v>51</v>
      </c>
      <c r="B63" s="89" t="s">
        <v>134</v>
      </c>
      <c r="C63" s="90"/>
      <c r="D63" s="321"/>
      <c r="E63" s="321"/>
      <c r="F63" s="324">
        <f t="shared" si="7"/>
        <v>0</v>
      </c>
      <c r="G63" s="327">
        <f t="shared" si="8"/>
        <v>0</v>
      </c>
      <c r="H63" s="327">
        <f t="shared" si="9"/>
        <v>0</v>
      </c>
      <c r="I63" s="335">
        <f t="shared" si="10"/>
        <v>0</v>
      </c>
    </row>
    <row r="64" spans="1:9" x14ac:dyDescent="0.25">
      <c r="A64" s="106">
        <v>52</v>
      </c>
      <c r="B64" s="89" t="s">
        <v>135</v>
      </c>
      <c r="C64" s="90"/>
      <c r="D64" s="321"/>
      <c r="E64" s="321"/>
      <c r="F64" s="324">
        <f t="shared" si="7"/>
        <v>0</v>
      </c>
      <c r="G64" s="327">
        <f t="shared" si="8"/>
        <v>0</v>
      </c>
      <c r="H64" s="327">
        <f t="shared" si="9"/>
        <v>0</v>
      </c>
      <c r="I64" s="335">
        <f t="shared" si="10"/>
        <v>0</v>
      </c>
    </row>
    <row r="65" spans="1:9" ht="13.8" x14ac:dyDescent="0.3">
      <c r="A65" s="106">
        <v>53</v>
      </c>
      <c r="B65" s="167" t="s">
        <v>365</v>
      </c>
      <c r="C65" s="90"/>
      <c r="D65" s="321">
        <f>D62+D63-D64</f>
        <v>0</v>
      </c>
      <c r="E65" s="321">
        <f>E62+E63-E64</f>
        <v>0</v>
      </c>
      <c r="F65" s="324">
        <f t="shared" si="7"/>
        <v>0</v>
      </c>
      <c r="G65" s="327">
        <f t="shared" si="8"/>
        <v>0</v>
      </c>
      <c r="H65" s="327">
        <f t="shared" si="9"/>
        <v>0</v>
      </c>
      <c r="I65" s="335">
        <f t="shared" si="10"/>
        <v>0</v>
      </c>
    </row>
    <row r="66" spans="1:9" ht="9" customHeight="1" x14ac:dyDescent="0.25"/>
    <row r="67" spans="1:9" x14ac:dyDescent="0.25">
      <c r="A67" s="80" t="s">
        <v>395</v>
      </c>
    </row>
    <row r="68" spans="1:9" x14ac:dyDescent="0.25">
      <c r="A68" s="80" t="s">
        <v>394</v>
      </c>
    </row>
    <row r="70" spans="1:9" x14ac:dyDescent="0.25">
      <c r="I70" s="404" t="str">
        <f>Cover!$I$31</f>
        <v>Version: August 2021</v>
      </c>
    </row>
  </sheetData>
  <phoneticPr fontId="0" type="noConversion"/>
  <printOptions horizontalCentered="1"/>
  <pageMargins left="0.5" right="0.5" top="0.5" bottom="0.5" header="0.25" footer="0.25"/>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I71"/>
  <sheetViews>
    <sheetView workbookViewId="0">
      <selection activeCell="D5" sqref="D5"/>
    </sheetView>
  </sheetViews>
  <sheetFormatPr defaultColWidth="9.33203125" defaultRowHeight="13.2" x14ac:dyDescent="0.25"/>
  <cols>
    <col min="1" max="1" width="4.33203125" style="80" customWidth="1"/>
    <col min="2" max="2" width="9.77734375" style="80" customWidth="1"/>
    <col min="3" max="3" width="41" style="80" customWidth="1"/>
    <col min="4" max="4" width="15.77734375" style="80" customWidth="1"/>
    <col min="5" max="5" width="9.77734375" style="80" customWidth="1"/>
    <col min="6" max="6" width="15.77734375" style="80" customWidth="1"/>
    <col min="7" max="7" width="9.77734375" style="80" customWidth="1"/>
    <col min="8" max="8" width="15.77734375" style="80" customWidth="1"/>
    <col min="9" max="9" width="9.77734375" style="80" customWidth="1"/>
    <col min="10" max="16384" width="9.33203125" style="80"/>
  </cols>
  <sheetData>
    <row r="1" spans="1:9" x14ac:dyDescent="0.25">
      <c r="A1" s="158" t="s">
        <v>19</v>
      </c>
      <c r="B1" s="158"/>
      <c r="C1" s="400">
        <f>'Schedule A1&amp;A2'!B1</f>
        <v>0</v>
      </c>
      <c r="D1" s="99"/>
      <c r="E1" s="99"/>
      <c r="F1" s="99"/>
    </row>
    <row r="3" spans="1:9" ht="13.8" x14ac:dyDescent="0.25">
      <c r="A3" s="37" t="s">
        <v>328</v>
      </c>
      <c r="B3" s="159"/>
      <c r="C3" s="159"/>
      <c r="D3" s="159"/>
      <c r="E3" s="159"/>
      <c r="F3" s="159"/>
      <c r="G3" s="159"/>
      <c r="H3" s="159"/>
      <c r="I3" s="159"/>
    </row>
    <row r="4" spans="1:9" ht="13.8" x14ac:dyDescent="0.25">
      <c r="A4" s="37" t="s">
        <v>345</v>
      </c>
      <c r="B4" s="159"/>
      <c r="C4" s="159"/>
      <c r="D4" s="159"/>
      <c r="E4" s="159"/>
      <c r="F4" s="159"/>
      <c r="G4" s="159"/>
      <c r="H4" s="159"/>
      <c r="I4" s="159"/>
    </row>
    <row r="5" spans="1:9" ht="13.8" x14ac:dyDescent="0.25">
      <c r="C5" s="443" t="s">
        <v>327</v>
      </c>
      <c r="D5" s="34"/>
      <c r="E5" s="34"/>
      <c r="F5" s="34"/>
      <c r="G5" s="34"/>
    </row>
    <row r="6" spans="1:9" ht="13.8" x14ac:dyDescent="0.25">
      <c r="C6" s="443"/>
    </row>
    <row r="7" spans="1:9" x14ac:dyDescent="0.25">
      <c r="A7" s="106">
        <v>1</v>
      </c>
      <c r="B7" s="89" t="s">
        <v>114</v>
      </c>
      <c r="C7" s="90"/>
      <c r="D7" s="349">
        <f>'Schedule A1&amp;A2'!E26</f>
        <v>0</v>
      </c>
      <c r="E7" s="196"/>
      <c r="F7" s="350">
        <f>'Schedule A1&amp;A2'!F26</f>
        <v>0</v>
      </c>
      <c r="G7" s="196"/>
      <c r="H7" s="350">
        <f>D7+F7</f>
        <v>0</v>
      </c>
      <c r="I7" s="138"/>
    </row>
    <row r="8" spans="1:9" x14ac:dyDescent="0.25">
      <c r="A8" s="91"/>
      <c r="B8" s="92"/>
      <c r="C8" s="93"/>
      <c r="D8" s="181" t="s">
        <v>141</v>
      </c>
      <c r="E8" s="197"/>
      <c r="F8" s="182" t="s">
        <v>262</v>
      </c>
      <c r="G8" s="197"/>
      <c r="H8" s="182" t="s">
        <v>142</v>
      </c>
      <c r="I8" s="183"/>
    </row>
    <row r="9" spans="1:9" x14ac:dyDescent="0.25">
      <c r="A9" s="95"/>
      <c r="B9" s="77"/>
      <c r="C9" s="96"/>
      <c r="D9" s="198" t="s">
        <v>261</v>
      </c>
      <c r="E9" s="199"/>
      <c r="F9" s="200" t="s">
        <v>143</v>
      </c>
      <c r="G9" s="199"/>
      <c r="H9" s="200" t="s">
        <v>144</v>
      </c>
      <c r="I9" s="249"/>
    </row>
    <row r="10" spans="1:9" x14ac:dyDescent="0.25">
      <c r="A10" s="95"/>
      <c r="B10" s="77"/>
      <c r="C10" s="96"/>
      <c r="D10" s="57" t="s">
        <v>118</v>
      </c>
      <c r="E10" s="201" t="s">
        <v>119</v>
      </c>
      <c r="F10" s="138" t="s">
        <v>118</v>
      </c>
      <c r="G10" s="201" t="s">
        <v>119</v>
      </c>
      <c r="H10" s="138" t="s">
        <v>118</v>
      </c>
      <c r="I10" s="57" t="s">
        <v>119</v>
      </c>
    </row>
    <row r="11" spans="1:9" ht="13.8" x14ac:dyDescent="0.3">
      <c r="A11" s="163" t="s">
        <v>120</v>
      </c>
      <c r="B11" s="99"/>
      <c r="C11" s="100"/>
      <c r="D11" s="104"/>
      <c r="E11" s="202"/>
      <c r="F11" s="145"/>
      <c r="G11" s="202"/>
      <c r="H11" s="105"/>
      <c r="I11" s="104"/>
    </row>
    <row r="12" spans="1:9" x14ac:dyDescent="0.25">
      <c r="A12" s="106">
        <v>2</v>
      </c>
      <c r="B12" s="89" t="s">
        <v>400</v>
      </c>
      <c r="C12" s="90"/>
      <c r="D12" s="321"/>
      <c r="E12" s="348">
        <f t="shared" ref="E12:E19" si="0">IF(D12=0,0,ROUND(D12/D$7,2))</f>
        <v>0</v>
      </c>
      <c r="F12" s="346"/>
      <c r="G12" s="348">
        <f t="shared" ref="G12:G19" si="1">IF(F12=0,0,ROUND(F12/F$7,2))</f>
        <v>0</v>
      </c>
      <c r="H12" s="347">
        <f t="shared" ref="H12:H19" si="2">+D12+F12</f>
        <v>0</v>
      </c>
      <c r="I12" s="323">
        <f t="shared" ref="I12:I19" si="3">IF(H12=0,0,ROUND(H12/H$7,2))</f>
        <v>0</v>
      </c>
    </row>
    <row r="13" spans="1:9" x14ac:dyDescent="0.25">
      <c r="A13" s="106">
        <v>3</v>
      </c>
      <c r="B13" s="89" t="s">
        <v>121</v>
      </c>
      <c r="C13" s="90"/>
      <c r="D13" s="321"/>
      <c r="E13" s="348">
        <f t="shared" si="0"/>
        <v>0</v>
      </c>
      <c r="F13" s="346"/>
      <c r="G13" s="348">
        <f t="shared" si="1"/>
        <v>0</v>
      </c>
      <c r="H13" s="347">
        <f t="shared" si="2"/>
        <v>0</v>
      </c>
      <c r="I13" s="323">
        <f t="shared" si="3"/>
        <v>0</v>
      </c>
    </row>
    <row r="14" spans="1:9" x14ac:dyDescent="0.25">
      <c r="A14" s="106">
        <v>4</v>
      </c>
      <c r="B14" s="89" t="s">
        <v>401</v>
      </c>
      <c r="C14" s="90"/>
      <c r="D14" s="321"/>
      <c r="E14" s="348">
        <f t="shared" si="0"/>
        <v>0</v>
      </c>
      <c r="F14" s="346"/>
      <c r="G14" s="348">
        <f t="shared" si="1"/>
        <v>0</v>
      </c>
      <c r="H14" s="347">
        <f>+D14+F14</f>
        <v>0</v>
      </c>
      <c r="I14" s="323">
        <f t="shared" si="3"/>
        <v>0</v>
      </c>
    </row>
    <row r="15" spans="1:9" x14ac:dyDescent="0.25">
      <c r="A15" s="106">
        <v>5</v>
      </c>
      <c r="B15" s="89" t="s">
        <v>122</v>
      </c>
      <c r="C15" s="90"/>
      <c r="D15" s="321"/>
      <c r="E15" s="348">
        <f t="shared" si="0"/>
        <v>0</v>
      </c>
      <c r="F15" s="346"/>
      <c r="G15" s="348">
        <f t="shared" si="1"/>
        <v>0</v>
      </c>
      <c r="H15" s="347">
        <f t="shared" si="2"/>
        <v>0</v>
      </c>
      <c r="I15" s="323">
        <f t="shared" si="3"/>
        <v>0</v>
      </c>
    </row>
    <row r="16" spans="1:9" x14ac:dyDescent="0.25">
      <c r="A16" s="106">
        <v>6</v>
      </c>
      <c r="B16" s="89" t="s">
        <v>123</v>
      </c>
      <c r="C16" s="90"/>
      <c r="D16" s="321"/>
      <c r="E16" s="348">
        <f t="shared" si="0"/>
        <v>0</v>
      </c>
      <c r="F16" s="346"/>
      <c r="G16" s="348">
        <f t="shared" si="1"/>
        <v>0</v>
      </c>
      <c r="H16" s="347">
        <f t="shared" si="2"/>
        <v>0</v>
      </c>
      <c r="I16" s="323">
        <f t="shared" si="3"/>
        <v>0</v>
      </c>
    </row>
    <row r="17" spans="1:9" x14ac:dyDescent="0.25">
      <c r="A17" s="106">
        <v>7</v>
      </c>
      <c r="B17" s="89" t="s">
        <v>124</v>
      </c>
      <c r="C17" s="90"/>
      <c r="D17" s="321"/>
      <c r="E17" s="348">
        <f t="shared" si="0"/>
        <v>0</v>
      </c>
      <c r="F17" s="321"/>
      <c r="G17" s="348">
        <f t="shared" si="1"/>
        <v>0</v>
      </c>
      <c r="H17" s="347">
        <f t="shared" si="2"/>
        <v>0</v>
      </c>
      <c r="I17" s="323">
        <f t="shared" si="3"/>
        <v>0</v>
      </c>
    </row>
    <row r="18" spans="1:9" x14ac:dyDescent="0.25">
      <c r="A18" s="106">
        <v>8</v>
      </c>
      <c r="B18" s="89" t="s">
        <v>125</v>
      </c>
      <c r="C18" s="90"/>
      <c r="D18" s="321"/>
      <c r="E18" s="348">
        <f t="shared" si="0"/>
        <v>0</v>
      </c>
      <c r="F18" s="346"/>
      <c r="G18" s="348">
        <f t="shared" si="1"/>
        <v>0</v>
      </c>
      <c r="H18" s="347">
        <f t="shared" si="2"/>
        <v>0</v>
      </c>
      <c r="I18" s="323">
        <f t="shared" si="3"/>
        <v>0</v>
      </c>
    </row>
    <row r="19" spans="1:9" ht="13.8" x14ac:dyDescent="0.3">
      <c r="A19" s="106">
        <v>9</v>
      </c>
      <c r="B19" s="167" t="s">
        <v>301</v>
      </c>
      <c r="C19" s="90"/>
      <c r="D19" s="321">
        <f>SUM(D12:D18)</f>
        <v>0</v>
      </c>
      <c r="E19" s="348">
        <f t="shared" si="0"/>
        <v>0</v>
      </c>
      <c r="F19" s="346">
        <f>SUM(F12:F18)</f>
        <v>0</v>
      </c>
      <c r="G19" s="348">
        <f t="shared" si="1"/>
        <v>0</v>
      </c>
      <c r="H19" s="347">
        <f t="shared" si="2"/>
        <v>0</v>
      </c>
      <c r="I19" s="323">
        <f t="shared" si="3"/>
        <v>0</v>
      </c>
    </row>
    <row r="20" spans="1:9" ht="13.8" x14ac:dyDescent="0.3">
      <c r="A20" s="168" t="s">
        <v>126</v>
      </c>
      <c r="B20" s="169"/>
      <c r="C20" s="93"/>
      <c r="D20" s="170"/>
      <c r="E20" s="203"/>
      <c r="F20" s="204"/>
      <c r="G20" s="205"/>
      <c r="H20" s="206"/>
      <c r="I20" s="376"/>
    </row>
    <row r="21" spans="1:9" ht="13.5" customHeight="1" x14ac:dyDescent="0.25">
      <c r="A21" s="173" t="s">
        <v>69</v>
      </c>
      <c r="B21" s="174"/>
      <c r="C21" s="175"/>
      <c r="D21" s="176"/>
      <c r="E21" s="207"/>
      <c r="F21" s="208"/>
      <c r="G21" s="209"/>
      <c r="H21" s="210"/>
      <c r="I21" s="377"/>
    </row>
    <row r="22" spans="1:9" x14ac:dyDescent="0.25">
      <c r="A22" s="125">
        <v>10</v>
      </c>
      <c r="B22" s="99" t="s">
        <v>70</v>
      </c>
      <c r="C22" s="100"/>
      <c r="D22" s="321"/>
      <c r="E22" s="348">
        <f t="shared" ref="E22:E52" si="4">IF(D22=0,0,ROUND(D22/D$7,2))</f>
        <v>0</v>
      </c>
      <c r="F22" s="346"/>
      <c r="G22" s="348">
        <f t="shared" ref="G22:G47" si="5">IF(F22=0,0,ROUND(F22/F$7,2))</f>
        <v>0</v>
      </c>
      <c r="H22" s="347">
        <f t="shared" ref="H22:H50" si="6">+D22+F22</f>
        <v>0</v>
      </c>
      <c r="I22" s="323">
        <f t="shared" ref="I22:I52" si="7">IF(H22=0,0,ROUND(H22/H$7,2))</f>
        <v>0</v>
      </c>
    </row>
    <row r="23" spans="1:9" x14ac:dyDescent="0.25">
      <c r="A23" s="106">
        <v>11</v>
      </c>
      <c r="B23" s="89" t="s">
        <v>71</v>
      </c>
      <c r="C23" s="90"/>
      <c r="D23" s="321"/>
      <c r="E23" s="348">
        <f t="shared" si="4"/>
        <v>0</v>
      </c>
      <c r="F23" s="346"/>
      <c r="G23" s="348">
        <f t="shared" si="5"/>
        <v>0</v>
      </c>
      <c r="H23" s="347">
        <f t="shared" si="6"/>
        <v>0</v>
      </c>
      <c r="I23" s="323">
        <f t="shared" si="7"/>
        <v>0</v>
      </c>
    </row>
    <row r="24" spans="1:9" x14ac:dyDescent="0.25">
      <c r="A24" s="106">
        <v>12</v>
      </c>
      <c r="B24" s="89" t="s">
        <v>127</v>
      </c>
      <c r="C24" s="90"/>
      <c r="D24" s="321"/>
      <c r="E24" s="348">
        <f t="shared" si="4"/>
        <v>0</v>
      </c>
      <c r="F24" s="346"/>
      <c r="G24" s="348">
        <f t="shared" si="5"/>
        <v>0</v>
      </c>
      <c r="H24" s="347">
        <f t="shared" si="6"/>
        <v>0</v>
      </c>
      <c r="I24" s="323">
        <f t="shared" si="7"/>
        <v>0</v>
      </c>
    </row>
    <row r="25" spans="1:9" x14ac:dyDescent="0.25">
      <c r="A25" s="106">
        <v>13</v>
      </c>
      <c r="B25" s="89" t="s">
        <v>73</v>
      </c>
      <c r="C25" s="90"/>
      <c r="D25" s="321"/>
      <c r="E25" s="348">
        <f t="shared" si="4"/>
        <v>0</v>
      </c>
      <c r="F25" s="346"/>
      <c r="G25" s="348">
        <f t="shared" si="5"/>
        <v>0</v>
      </c>
      <c r="H25" s="347">
        <f t="shared" si="6"/>
        <v>0</v>
      </c>
      <c r="I25" s="323">
        <f t="shared" si="7"/>
        <v>0</v>
      </c>
    </row>
    <row r="26" spans="1:9" x14ac:dyDescent="0.25">
      <c r="A26" s="106">
        <v>14</v>
      </c>
      <c r="B26" s="89" t="s">
        <v>74</v>
      </c>
      <c r="C26" s="90"/>
      <c r="D26" s="321"/>
      <c r="E26" s="348">
        <f t="shared" si="4"/>
        <v>0</v>
      </c>
      <c r="F26" s="346"/>
      <c r="G26" s="348">
        <f t="shared" si="5"/>
        <v>0</v>
      </c>
      <c r="H26" s="347">
        <f t="shared" si="6"/>
        <v>0</v>
      </c>
      <c r="I26" s="323">
        <f t="shared" si="7"/>
        <v>0</v>
      </c>
    </row>
    <row r="27" spans="1:9" x14ac:dyDescent="0.25">
      <c r="A27" s="106">
        <v>15</v>
      </c>
      <c r="B27" s="89" t="s">
        <v>75</v>
      </c>
      <c r="C27" s="90"/>
      <c r="D27" s="321"/>
      <c r="E27" s="348">
        <f t="shared" si="4"/>
        <v>0</v>
      </c>
      <c r="F27" s="346"/>
      <c r="G27" s="348">
        <f t="shared" si="5"/>
        <v>0</v>
      </c>
      <c r="H27" s="347">
        <f t="shared" si="6"/>
        <v>0</v>
      </c>
      <c r="I27" s="323">
        <f t="shared" si="7"/>
        <v>0</v>
      </c>
    </row>
    <row r="28" spans="1:9" x14ac:dyDescent="0.25">
      <c r="A28" s="106">
        <v>16</v>
      </c>
      <c r="B28" s="89" t="s">
        <v>76</v>
      </c>
      <c r="C28" s="90"/>
      <c r="D28" s="321"/>
      <c r="E28" s="348">
        <f t="shared" si="4"/>
        <v>0</v>
      </c>
      <c r="F28" s="346"/>
      <c r="G28" s="348">
        <f t="shared" si="5"/>
        <v>0</v>
      </c>
      <c r="H28" s="347">
        <f t="shared" si="6"/>
        <v>0</v>
      </c>
      <c r="I28" s="323">
        <f t="shared" si="7"/>
        <v>0</v>
      </c>
    </row>
    <row r="29" spans="1:9" x14ac:dyDescent="0.25">
      <c r="A29" s="106">
        <v>17</v>
      </c>
      <c r="B29" s="89" t="s">
        <v>77</v>
      </c>
      <c r="C29" s="90"/>
      <c r="D29" s="321"/>
      <c r="E29" s="348">
        <f t="shared" si="4"/>
        <v>0</v>
      </c>
      <c r="F29" s="346"/>
      <c r="G29" s="348">
        <f t="shared" si="5"/>
        <v>0</v>
      </c>
      <c r="H29" s="347">
        <f t="shared" si="6"/>
        <v>0</v>
      </c>
      <c r="I29" s="323">
        <f t="shared" si="7"/>
        <v>0</v>
      </c>
    </row>
    <row r="30" spans="1:9" x14ac:dyDescent="0.25">
      <c r="A30" s="106">
        <v>18</v>
      </c>
      <c r="B30" s="89" t="s">
        <v>78</v>
      </c>
      <c r="C30" s="90"/>
      <c r="D30" s="321"/>
      <c r="E30" s="348">
        <f t="shared" si="4"/>
        <v>0</v>
      </c>
      <c r="F30" s="346"/>
      <c r="G30" s="348">
        <f t="shared" si="5"/>
        <v>0</v>
      </c>
      <c r="H30" s="347">
        <f t="shared" si="6"/>
        <v>0</v>
      </c>
      <c r="I30" s="323">
        <f t="shared" si="7"/>
        <v>0</v>
      </c>
    </row>
    <row r="31" spans="1:9" x14ac:dyDescent="0.25">
      <c r="A31" s="106">
        <v>19</v>
      </c>
      <c r="B31" s="89" t="s">
        <v>128</v>
      </c>
      <c r="C31" s="90"/>
      <c r="D31" s="321"/>
      <c r="E31" s="348">
        <f t="shared" si="4"/>
        <v>0</v>
      </c>
      <c r="F31" s="346"/>
      <c r="G31" s="348">
        <f t="shared" si="5"/>
        <v>0</v>
      </c>
      <c r="H31" s="347">
        <f t="shared" si="6"/>
        <v>0</v>
      </c>
      <c r="I31" s="323">
        <f t="shared" si="7"/>
        <v>0</v>
      </c>
    </row>
    <row r="32" spans="1:9" x14ac:dyDescent="0.25">
      <c r="A32" s="106">
        <v>20</v>
      </c>
      <c r="B32" s="89" t="s">
        <v>80</v>
      </c>
      <c r="C32" s="90"/>
      <c r="D32" s="321"/>
      <c r="E32" s="348">
        <f t="shared" si="4"/>
        <v>0</v>
      </c>
      <c r="F32" s="346"/>
      <c r="G32" s="348">
        <f t="shared" si="5"/>
        <v>0</v>
      </c>
      <c r="H32" s="347">
        <f t="shared" si="6"/>
        <v>0</v>
      </c>
      <c r="I32" s="323">
        <f t="shared" si="7"/>
        <v>0</v>
      </c>
    </row>
    <row r="33" spans="1:9" x14ac:dyDescent="0.25">
      <c r="A33" s="106">
        <v>21</v>
      </c>
      <c r="B33" s="89" t="s">
        <v>81</v>
      </c>
      <c r="C33" s="90"/>
      <c r="D33" s="321"/>
      <c r="E33" s="348">
        <f t="shared" si="4"/>
        <v>0</v>
      </c>
      <c r="F33" s="346"/>
      <c r="G33" s="348">
        <f t="shared" si="5"/>
        <v>0</v>
      </c>
      <c r="H33" s="347">
        <f t="shared" si="6"/>
        <v>0</v>
      </c>
      <c r="I33" s="323">
        <f t="shared" si="7"/>
        <v>0</v>
      </c>
    </row>
    <row r="34" spans="1:9" x14ac:dyDescent="0.25">
      <c r="A34" s="106">
        <v>22</v>
      </c>
      <c r="B34" s="89" t="s">
        <v>82</v>
      </c>
      <c r="C34" s="90"/>
      <c r="D34" s="321"/>
      <c r="E34" s="348">
        <f t="shared" si="4"/>
        <v>0</v>
      </c>
      <c r="F34" s="346"/>
      <c r="G34" s="348">
        <f t="shared" si="5"/>
        <v>0</v>
      </c>
      <c r="H34" s="347">
        <f t="shared" si="6"/>
        <v>0</v>
      </c>
      <c r="I34" s="323">
        <f t="shared" si="7"/>
        <v>0</v>
      </c>
    </row>
    <row r="35" spans="1:9" x14ac:dyDescent="0.25">
      <c r="A35" s="106">
        <v>23</v>
      </c>
      <c r="B35" s="89" t="s">
        <v>83</v>
      </c>
      <c r="C35" s="90"/>
      <c r="D35" s="321"/>
      <c r="E35" s="348">
        <f t="shared" si="4"/>
        <v>0</v>
      </c>
      <c r="F35" s="346"/>
      <c r="G35" s="348">
        <f t="shared" si="5"/>
        <v>0</v>
      </c>
      <c r="H35" s="347">
        <f t="shared" si="6"/>
        <v>0</v>
      </c>
      <c r="I35" s="323">
        <f t="shared" si="7"/>
        <v>0</v>
      </c>
    </row>
    <row r="36" spans="1:9" x14ac:dyDescent="0.25">
      <c r="A36" s="106">
        <v>24</v>
      </c>
      <c r="B36" s="89" t="s">
        <v>84</v>
      </c>
      <c r="C36" s="90"/>
      <c r="D36" s="321"/>
      <c r="E36" s="348">
        <f t="shared" si="4"/>
        <v>0</v>
      </c>
      <c r="F36" s="346"/>
      <c r="G36" s="348">
        <f t="shared" si="5"/>
        <v>0</v>
      </c>
      <c r="H36" s="347">
        <f t="shared" si="6"/>
        <v>0</v>
      </c>
      <c r="I36" s="323">
        <f t="shared" si="7"/>
        <v>0</v>
      </c>
    </row>
    <row r="37" spans="1:9" x14ac:dyDescent="0.25">
      <c r="A37" s="106">
        <v>25</v>
      </c>
      <c r="B37" s="89" t="s">
        <v>85</v>
      </c>
      <c r="C37" s="90"/>
      <c r="D37" s="321"/>
      <c r="E37" s="348">
        <f t="shared" si="4"/>
        <v>0</v>
      </c>
      <c r="F37" s="346"/>
      <c r="G37" s="348">
        <f t="shared" si="5"/>
        <v>0</v>
      </c>
      <c r="H37" s="347">
        <f t="shared" si="6"/>
        <v>0</v>
      </c>
      <c r="I37" s="323">
        <f t="shared" si="7"/>
        <v>0</v>
      </c>
    </row>
    <row r="38" spans="1:9" x14ac:dyDescent="0.25">
      <c r="A38" s="106">
        <v>26</v>
      </c>
      <c r="B38" s="89" t="s">
        <v>86</v>
      </c>
      <c r="C38" s="90"/>
      <c r="D38" s="321"/>
      <c r="E38" s="348">
        <f t="shared" si="4"/>
        <v>0</v>
      </c>
      <c r="F38" s="346"/>
      <c r="G38" s="348">
        <f t="shared" si="5"/>
        <v>0</v>
      </c>
      <c r="H38" s="347">
        <f t="shared" si="6"/>
        <v>0</v>
      </c>
      <c r="I38" s="323">
        <f t="shared" si="7"/>
        <v>0</v>
      </c>
    </row>
    <row r="39" spans="1:9" x14ac:dyDescent="0.25">
      <c r="A39" s="106">
        <v>27</v>
      </c>
      <c r="B39" s="89" t="s">
        <v>303</v>
      </c>
      <c r="C39" s="90"/>
      <c r="D39" s="321"/>
      <c r="E39" s="348">
        <f t="shared" si="4"/>
        <v>0</v>
      </c>
      <c r="F39" s="346"/>
      <c r="G39" s="348">
        <f t="shared" si="5"/>
        <v>0</v>
      </c>
      <c r="H39" s="347">
        <f t="shared" si="6"/>
        <v>0</v>
      </c>
      <c r="I39" s="323">
        <f t="shared" si="7"/>
        <v>0</v>
      </c>
    </row>
    <row r="40" spans="1:9" x14ac:dyDescent="0.25">
      <c r="A40" s="106">
        <v>28</v>
      </c>
      <c r="B40" s="89" t="s">
        <v>293</v>
      </c>
      <c r="C40" s="90"/>
      <c r="D40" s="321"/>
      <c r="E40" s="348">
        <f t="shared" si="4"/>
        <v>0</v>
      </c>
      <c r="F40" s="346"/>
      <c r="G40" s="348">
        <f t="shared" si="5"/>
        <v>0</v>
      </c>
      <c r="H40" s="347">
        <f t="shared" si="6"/>
        <v>0</v>
      </c>
      <c r="I40" s="323">
        <f t="shared" si="7"/>
        <v>0</v>
      </c>
    </row>
    <row r="41" spans="1:9" x14ac:dyDescent="0.25">
      <c r="A41" s="106">
        <v>29</v>
      </c>
      <c r="B41" s="89" t="s">
        <v>87</v>
      </c>
      <c r="C41" s="90"/>
      <c r="D41" s="321"/>
      <c r="E41" s="348">
        <f t="shared" si="4"/>
        <v>0</v>
      </c>
      <c r="F41" s="346"/>
      <c r="G41" s="348">
        <f t="shared" si="5"/>
        <v>0</v>
      </c>
      <c r="H41" s="347">
        <f t="shared" si="6"/>
        <v>0</v>
      </c>
      <c r="I41" s="323">
        <f t="shared" si="7"/>
        <v>0</v>
      </c>
    </row>
    <row r="42" spans="1:9" x14ac:dyDescent="0.25">
      <c r="A42" s="106">
        <v>30</v>
      </c>
      <c r="B42" s="89" t="s">
        <v>145</v>
      </c>
      <c r="C42" s="90"/>
      <c r="D42" s="321"/>
      <c r="E42" s="348">
        <f t="shared" si="4"/>
        <v>0</v>
      </c>
      <c r="F42" s="346"/>
      <c r="G42" s="348">
        <f t="shared" si="5"/>
        <v>0</v>
      </c>
      <c r="H42" s="347">
        <f t="shared" si="6"/>
        <v>0</v>
      </c>
      <c r="I42" s="323">
        <f t="shared" si="7"/>
        <v>0</v>
      </c>
    </row>
    <row r="43" spans="1:9" x14ac:dyDescent="0.25">
      <c r="A43" s="106">
        <v>31</v>
      </c>
      <c r="B43" s="89" t="s">
        <v>89</v>
      </c>
      <c r="C43" s="90"/>
      <c r="D43" s="321"/>
      <c r="E43" s="348">
        <f t="shared" si="4"/>
        <v>0</v>
      </c>
      <c r="F43" s="346"/>
      <c r="G43" s="348">
        <f t="shared" si="5"/>
        <v>0</v>
      </c>
      <c r="H43" s="347">
        <f t="shared" si="6"/>
        <v>0</v>
      </c>
      <c r="I43" s="323">
        <f t="shared" si="7"/>
        <v>0</v>
      </c>
    </row>
    <row r="44" spans="1:9" x14ac:dyDescent="0.25">
      <c r="A44" s="106">
        <v>32</v>
      </c>
      <c r="B44" s="89" t="s">
        <v>90</v>
      </c>
      <c r="C44" s="90"/>
      <c r="D44" s="321"/>
      <c r="E44" s="348">
        <f t="shared" si="4"/>
        <v>0</v>
      </c>
      <c r="F44" s="346"/>
      <c r="G44" s="348">
        <f t="shared" si="5"/>
        <v>0</v>
      </c>
      <c r="H44" s="347">
        <f t="shared" si="6"/>
        <v>0</v>
      </c>
      <c r="I44" s="323">
        <f t="shared" si="7"/>
        <v>0</v>
      </c>
    </row>
    <row r="45" spans="1:9" x14ac:dyDescent="0.25">
      <c r="A45" s="106">
        <v>33</v>
      </c>
      <c r="B45" s="89" t="s">
        <v>91</v>
      </c>
      <c r="C45" s="90"/>
      <c r="D45" s="321"/>
      <c r="E45" s="348">
        <f t="shared" si="4"/>
        <v>0</v>
      </c>
      <c r="F45" s="346"/>
      <c r="G45" s="348">
        <f t="shared" si="5"/>
        <v>0</v>
      </c>
      <c r="H45" s="347">
        <f t="shared" si="6"/>
        <v>0</v>
      </c>
      <c r="I45" s="323">
        <f t="shared" si="7"/>
        <v>0</v>
      </c>
    </row>
    <row r="46" spans="1:9" x14ac:dyDescent="0.25">
      <c r="A46" s="106">
        <v>34</v>
      </c>
      <c r="B46" s="89" t="s">
        <v>295</v>
      </c>
      <c r="C46" s="90"/>
      <c r="D46" s="321"/>
      <c r="E46" s="348">
        <f t="shared" si="4"/>
        <v>0</v>
      </c>
      <c r="F46" s="346"/>
      <c r="G46" s="348">
        <f t="shared" si="5"/>
        <v>0</v>
      </c>
      <c r="H46" s="347">
        <f t="shared" si="6"/>
        <v>0</v>
      </c>
      <c r="I46" s="323">
        <f t="shared" si="7"/>
        <v>0</v>
      </c>
    </row>
    <row r="47" spans="1:9" x14ac:dyDescent="0.25">
      <c r="A47" s="106">
        <v>35</v>
      </c>
      <c r="B47" s="179" t="s">
        <v>316</v>
      </c>
      <c r="C47" s="90"/>
      <c r="D47" s="321">
        <f>SUM(D22:D46)</f>
        <v>0</v>
      </c>
      <c r="E47" s="348">
        <f t="shared" si="4"/>
        <v>0</v>
      </c>
      <c r="F47" s="346">
        <f>SUM(F22:F46)</f>
        <v>0</v>
      </c>
      <c r="G47" s="348">
        <f t="shared" si="5"/>
        <v>0</v>
      </c>
      <c r="H47" s="347">
        <f t="shared" si="6"/>
        <v>0</v>
      </c>
      <c r="I47" s="323">
        <f t="shared" si="7"/>
        <v>0</v>
      </c>
    </row>
    <row r="48" spans="1:9" x14ac:dyDescent="0.25">
      <c r="A48" s="106">
        <v>36</v>
      </c>
      <c r="B48" s="211" t="s">
        <v>92</v>
      </c>
      <c r="C48" s="212"/>
      <c r="D48" s="321"/>
      <c r="E48" s="348">
        <f t="shared" si="4"/>
        <v>0</v>
      </c>
      <c r="F48" s="321"/>
      <c r="G48" s="348">
        <f>IF(F48=0,0,ROUND(F48/F$7,2))</f>
        <v>0</v>
      </c>
      <c r="H48" s="347">
        <f t="shared" si="6"/>
        <v>0</v>
      </c>
      <c r="I48" s="323">
        <f t="shared" si="7"/>
        <v>0</v>
      </c>
    </row>
    <row r="49" spans="1:9" x14ac:dyDescent="0.25">
      <c r="A49" s="106">
        <v>37</v>
      </c>
      <c r="B49" s="89" t="s">
        <v>294</v>
      </c>
      <c r="C49" s="90"/>
      <c r="D49" s="321"/>
      <c r="E49" s="348">
        <f t="shared" si="4"/>
        <v>0</v>
      </c>
      <c r="F49" s="346"/>
      <c r="G49" s="348">
        <f>IF(F49=0,0,ROUND(F49/F$7,2))</f>
        <v>0</v>
      </c>
      <c r="H49" s="347">
        <f t="shared" si="6"/>
        <v>0</v>
      </c>
      <c r="I49" s="323">
        <f t="shared" si="7"/>
        <v>0</v>
      </c>
    </row>
    <row r="50" spans="1:9" ht="13.8" x14ac:dyDescent="0.3">
      <c r="A50" s="106">
        <v>38</v>
      </c>
      <c r="B50" s="167" t="s">
        <v>317</v>
      </c>
      <c r="C50" s="90"/>
      <c r="D50" s="321">
        <f>SUM(D47:D49)</f>
        <v>0</v>
      </c>
      <c r="E50" s="348">
        <f t="shared" si="4"/>
        <v>0</v>
      </c>
      <c r="F50" s="347">
        <f>SUM(F47:F49)</f>
        <v>0</v>
      </c>
      <c r="G50" s="348">
        <f>IF(F50=0,0,ROUND(F50/F$7,2))</f>
        <v>0</v>
      </c>
      <c r="H50" s="347">
        <f t="shared" si="6"/>
        <v>0</v>
      </c>
      <c r="I50" s="323">
        <f t="shared" si="7"/>
        <v>0</v>
      </c>
    </row>
    <row r="51" spans="1:9" x14ac:dyDescent="0.25">
      <c r="A51" s="293">
        <v>39</v>
      </c>
      <c r="B51" s="92" t="s">
        <v>291</v>
      </c>
      <c r="C51" s="93"/>
      <c r="D51" s="392"/>
      <c r="E51" s="392"/>
      <c r="F51" s="392"/>
      <c r="G51" s="394"/>
      <c r="H51" s="394"/>
      <c r="I51" s="394"/>
    </row>
    <row r="52" spans="1:9" ht="13.8" x14ac:dyDescent="0.3">
      <c r="A52" s="293">
        <v>40</v>
      </c>
      <c r="B52" s="169" t="s">
        <v>281</v>
      </c>
      <c r="C52" s="93"/>
      <c r="D52" s="326">
        <f>D50</f>
        <v>0</v>
      </c>
      <c r="E52" s="348">
        <f t="shared" si="4"/>
        <v>0</v>
      </c>
      <c r="F52" s="326">
        <f>F50</f>
        <v>0</v>
      </c>
      <c r="G52" s="348">
        <f>IF(F52=0,0,ROUND(F52/F$7,2))</f>
        <v>0</v>
      </c>
      <c r="H52" s="347">
        <f>+D52+F52</f>
        <v>0</v>
      </c>
      <c r="I52" s="323">
        <f t="shared" si="7"/>
        <v>0</v>
      </c>
    </row>
    <row r="53" spans="1:9" x14ac:dyDescent="0.25">
      <c r="A53" s="213" t="s">
        <v>297</v>
      </c>
      <c r="B53" s="181"/>
      <c r="C53" s="183"/>
      <c r="D53" s="166"/>
      <c r="E53" s="195"/>
      <c r="F53" s="214"/>
      <c r="G53" s="215"/>
      <c r="H53" s="105"/>
      <c r="I53" s="164"/>
    </row>
    <row r="54" spans="1:9" x14ac:dyDescent="0.25">
      <c r="A54" s="125">
        <v>41</v>
      </c>
      <c r="B54" s="99" t="s">
        <v>130</v>
      </c>
      <c r="C54" s="100"/>
      <c r="D54" s="351"/>
      <c r="E54" s="354">
        <f t="shared" ref="E54:E66" si="8">IF(D54=0,0,ROUND(D54/D$7,2))</f>
        <v>0</v>
      </c>
      <c r="F54" s="352"/>
      <c r="G54" s="354">
        <f t="shared" ref="G54:G66" si="9">IF(F54=0,0,ROUND(F54/F$7,2))</f>
        <v>0</v>
      </c>
      <c r="H54" s="353">
        <f t="shared" ref="H54:H66" si="10">+D54+F54</f>
        <v>0</v>
      </c>
      <c r="I54" s="355">
        <f t="shared" ref="I54:I66" si="11">IF(H54=0,0,ROUND(H54/H$7,2))</f>
        <v>0</v>
      </c>
    </row>
    <row r="55" spans="1:9" x14ac:dyDescent="0.25">
      <c r="A55" s="106">
        <v>42</v>
      </c>
      <c r="B55" s="89" t="s">
        <v>131</v>
      </c>
      <c r="C55" s="90"/>
      <c r="D55" s="351"/>
      <c r="E55" s="354">
        <f t="shared" si="8"/>
        <v>0</v>
      </c>
      <c r="F55" s="352"/>
      <c r="G55" s="354">
        <f t="shared" si="9"/>
        <v>0</v>
      </c>
      <c r="H55" s="353">
        <f t="shared" si="10"/>
        <v>0</v>
      </c>
      <c r="I55" s="355">
        <f t="shared" si="11"/>
        <v>0</v>
      </c>
    </row>
    <row r="56" spans="1:9" x14ac:dyDescent="0.25">
      <c r="A56" s="106">
        <v>43</v>
      </c>
      <c r="B56" s="108" t="s">
        <v>132</v>
      </c>
      <c r="C56" s="109"/>
      <c r="D56" s="351"/>
      <c r="E56" s="354">
        <f t="shared" si="8"/>
        <v>0</v>
      </c>
      <c r="F56" s="352"/>
      <c r="G56" s="354">
        <f t="shared" si="9"/>
        <v>0</v>
      </c>
      <c r="H56" s="353">
        <f t="shared" si="10"/>
        <v>0</v>
      </c>
      <c r="I56" s="355">
        <f t="shared" si="11"/>
        <v>0</v>
      </c>
    </row>
    <row r="57" spans="1:9" x14ac:dyDescent="0.25">
      <c r="A57" s="106">
        <v>44</v>
      </c>
      <c r="B57" s="89" t="s">
        <v>296</v>
      </c>
      <c r="C57" s="90"/>
      <c r="D57" s="351"/>
      <c r="E57" s="354">
        <f t="shared" si="8"/>
        <v>0</v>
      </c>
      <c r="F57" s="352"/>
      <c r="G57" s="354">
        <f t="shared" si="9"/>
        <v>0</v>
      </c>
      <c r="H57" s="353">
        <f t="shared" si="10"/>
        <v>0</v>
      </c>
      <c r="I57" s="355">
        <f t="shared" si="11"/>
        <v>0</v>
      </c>
    </row>
    <row r="58" spans="1:9" x14ac:dyDescent="0.25">
      <c r="A58" s="106">
        <v>45</v>
      </c>
      <c r="B58" s="89" t="s">
        <v>133</v>
      </c>
      <c r="C58" s="90"/>
      <c r="D58" s="351"/>
      <c r="E58" s="354">
        <f t="shared" si="8"/>
        <v>0</v>
      </c>
      <c r="F58" s="352"/>
      <c r="G58" s="354">
        <f t="shared" si="9"/>
        <v>0</v>
      </c>
      <c r="H58" s="353">
        <f t="shared" si="10"/>
        <v>0</v>
      </c>
      <c r="I58" s="355">
        <f t="shared" si="11"/>
        <v>0</v>
      </c>
    </row>
    <row r="59" spans="1:9" ht="13.8" x14ac:dyDescent="0.3">
      <c r="A59" s="106">
        <v>46</v>
      </c>
      <c r="B59" s="167" t="s">
        <v>318</v>
      </c>
      <c r="C59" s="90"/>
      <c r="D59" s="351">
        <f>SUM(D54:D58)</f>
        <v>0</v>
      </c>
      <c r="E59" s="354">
        <f t="shared" si="8"/>
        <v>0</v>
      </c>
      <c r="F59" s="353">
        <f>SUM(F54:F58)</f>
        <v>0</v>
      </c>
      <c r="G59" s="354">
        <f t="shared" si="9"/>
        <v>0</v>
      </c>
      <c r="H59" s="353">
        <f t="shared" si="10"/>
        <v>0</v>
      </c>
      <c r="I59" s="355">
        <f t="shared" si="11"/>
        <v>0</v>
      </c>
    </row>
    <row r="60" spans="1:9" x14ac:dyDescent="0.25">
      <c r="A60" s="106">
        <v>47</v>
      </c>
      <c r="B60" s="89" t="s">
        <v>402</v>
      </c>
      <c r="C60" s="90"/>
      <c r="D60" s="351"/>
      <c r="E60" s="354">
        <f t="shared" si="8"/>
        <v>0</v>
      </c>
      <c r="F60" s="353"/>
      <c r="G60" s="354">
        <f t="shared" si="9"/>
        <v>0</v>
      </c>
      <c r="H60" s="353">
        <f t="shared" si="10"/>
        <v>0</v>
      </c>
      <c r="I60" s="355">
        <f t="shared" si="11"/>
        <v>0</v>
      </c>
    </row>
    <row r="61" spans="1:9" x14ac:dyDescent="0.25">
      <c r="A61" s="106">
        <v>48</v>
      </c>
      <c r="B61" s="89" t="s">
        <v>363</v>
      </c>
      <c r="C61" s="90"/>
      <c r="D61" s="351"/>
      <c r="E61" s="354">
        <f t="shared" si="8"/>
        <v>0</v>
      </c>
      <c r="F61" s="353"/>
      <c r="G61" s="354">
        <f t="shared" si="9"/>
        <v>0</v>
      </c>
      <c r="H61" s="353">
        <f t="shared" si="10"/>
        <v>0</v>
      </c>
      <c r="I61" s="355">
        <f t="shared" si="11"/>
        <v>0</v>
      </c>
    </row>
    <row r="62" spans="1:9" ht="13.8" x14ac:dyDescent="0.3">
      <c r="A62" s="106">
        <v>49</v>
      </c>
      <c r="B62" s="167" t="s">
        <v>403</v>
      </c>
      <c r="C62" s="90"/>
      <c r="D62" s="351">
        <f>D52+D59+D60+D61</f>
        <v>0</v>
      </c>
      <c r="E62" s="354">
        <f t="shared" si="8"/>
        <v>0</v>
      </c>
      <c r="F62" s="351">
        <f>F52+F59+F60+F61</f>
        <v>0</v>
      </c>
      <c r="G62" s="354">
        <f t="shared" si="9"/>
        <v>0</v>
      </c>
      <c r="H62" s="353">
        <f t="shared" si="10"/>
        <v>0</v>
      </c>
      <c r="I62" s="355">
        <f t="shared" si="11"/>
        <v>0</v>
      </c>
    </row>
    <row r="63" spans="1:9" x14ac:dyDescent="0.25">
      <c r="A63" s="106">
        <v>50</v>
      </c>
      <c r="B63" s="89" t="s">
        <v>364</v>
      </c>
      <c r="C63" s="90"/>
      <c r="D63" s="351">
        <f>D19-D62</f>
        <v>0</v>
      </c>
      <c r="E63" s="354">
        <f t="shared" si="8"/>
        <v>0</v>
      </c>
      <c r="F63" s="351">
        <f>F19-F62</f>
        <v>0</v>
      </c>
      <c r="G63" s="354">
        <f t="shared" si="9"/>
        <v>0</v>
      </c>
      <c r="H63" s="353">
        <f t="shared" si="10"/>
        <v>0</v>
      </c>
      <c r="I63" s="355">
        <f t="shared" si="11"/>
        <v>0</v>
      </c>
    </row>
    <row r="64" spans="1:9" x14ac:dyDescent="0.25">
      <c r="A64" s="106">
        <v>51</v>
      </c>
      <c r="B64" s="89" t="s">
        <v>134</v>
      </c>
      <c r="C64" s="90"/>
      <c r="D64" s="351"/>
      <c r="E64" s="354">
        <f t="shared" si="8"/>
        <v>0</v>
      </c>
      <c r="F64" s="353"/>
      <c r="G64" s="354">
        <f t="shared" si="9"/>
        <v>0</v>
      </c>
      <c r="H64" s="353">
        <f t="shared" si="10"/>
        <v>0</v>
      </c>
      <c r="I64" s="355">
        <f t="shared" si="11"/>
        <v>0</v>
      </c>
    </row>
    <row r="65" spans="1:9" x14ac:dyDescent="0.25">
      <c r="A65" s="106">
        <v>52</v>
      </c>
      <c r="B65" s="89" t="s">
        <v>135</v>
      </c>
      <c r="C65" s="90"/>
      <c r="D65" s="351"/>
      <c r="E65" s="354">
        <f t="shared" si="8"/>
        <v>0</v>
      </c>
      <c r="F65" s="353"/>
      <c r="G65" s="354">
        <f t="shared" si="9"/>
        <v>0</v>
      </c>
      <c r="H65" s="353">
        <f t="shared" si="10"/>
        <v>0</v>
      </c>
      <c r="I65" s="355">
        <f t="shared" si="11"/>
        <v>0</v>
      </c>
    </row>
    <row r="66" spans="1:9" ht="13.8" x14ac:dyDescent="0.3">
      <c r="A66" s="106">
        <v>53</v>
      </c>
      <c r="B66" s="167" t="s">
        <v>365</v>
      </c>
      <c r="C66" s="90"/>
      <c r="D66" s="351">
        <f>D63+D64-D65</f>
        <v>0</v>
      </c>
      <c r="E66" s="354">
        <f t="shared" si="8"/>
        <v>0</v>
      </c>
      <c r="F66" s="353">
        <f>F63+F64-F65</f>
        <v>0</v>
      </c>
      <c r="G66" s="354">
        <f t="shared" si="9"/>
        <v>0</v>
      </c>
      <c r="H66" s="353">
        <f t="shared" si="10"/>
        <v>0</v>
      </c>
      <c r="I66" s="355">
        <f t="shared" si="11"/>
        <v>0</v>
      </c>
    </row>
    <row r="67" spans="1:9" ht="9" customHeight="1" x14ac:dyDescent="0.25"/>
    <row r="68" spans="1:9" x14ac:dyDescent="0.25">
      <c r="A68" s="80" t="s">
        <v>398</v>
      </c>
    </row>
    <row r="69" spans="1:9" x14ac:dyDescent="0.25">
      <c r="A69" s="80" t="s">
        <v>399</v>
      </c>
    </row>
    <row r="71" spans="1:9" x14ac:dyDescent="0.25">
      <c r="I71" s="404" t="str">
        <f>Cover!$I$31</f>
        <v>Version: August 2021</v>
      </c>
    </row>
  </sheetData>
  <phoneticPr fontId="0" type="noConversion"/>
  <printOptions horizontalCentered="1"/>
  <pageMargins left="0.5" right="0.5" top="0.5" bottom="0.5" header="0.25" footer="0.25"/>
  <pageSetup scale="7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I71"/>
  <sheetViews>
    <sheetView workbookViewId="0">
      <selection activeCell="D5" sqref="D5"/>
    </sheetView>
  </sheetViews>
  <sheetFormatPr defaultColWidth="9.33203125" defaultRowHeight="13.2" x14ac:dyDescent="0.25"/>
  <cols>
    <col min="1" max="1" width="4.33203125" style="80" customWidth="1"/>
    <col min="2" max="2" width="9.77734375" style="80" customWidth="1"/>
    <col min="3" max="3" width="42" style="80" customWidth="1"/>
    <col min="4" max="4" width="14.77734375" style="80" customWidth="1"/>
    <col min="5" max="5" width="9.77734375" style="80" customWidth="1"/>
    <col min="6" max="6" width="14.77734375" style="80" customWidth="1"/>
    <col min="7" max="7" width="9.77734375" style="80" customWidth="1"/>
    <col min="8" max="8" width="14.77734375" style="80" customWidth="1"/>
    <col min="9" max="9" width="9.77734375" style="80" customWidth="1"/>
    <col min="10" max="16384" width="9.33203125" style="80"/>
  </cols>
  <sheetData>
    <row r="1" spans="1:9" x14ac:dyDescent="0.25">
      <c r="A1" s="158" t="s">
        <v>19</v>
      </c>
      <c r="B1" s="158"/>
      <c r="C1" s="400">
        <f>'Schedule A1&amp;A2'!B1</f>
        <v>0</v>
      </c>
      <c r="D1" s="99"/>
      <c r="E1" s="99"/>
      <c r="F1" s="99"/>
    </row>
    <row r="3" spans="1:9" ht="13.8" x14ac:dyDescent="0.25">
      <c r="A3" s="37" t="s">
        <v>328</v>
      </c>
      <c r="B3" s="159"/>
      <c r="C3" s="159"/>
      <c r="D3" s="159"/>
      <c r="E3" s="159"/>
      <c r="F3" s="159"/>
      <c r="G3" s="159"/>
      <c r="H3" s="159"/>
      <c r="I3" s="159"/>
    </row>
    <row r="4" spans="1:9" ht="13.8" x14ac:dyDescent="0.25">
      <c r="A4" s="37" t="s">
        <v>346</v>
      </c>
      <c r="B4" s="159"/>
      <c r="C4" s="159"/>
      <c r="D4" s="159"/>
      <c r="E4" s="159"/>
      <c r="F4" s="159"/>
      <c r="G4" s="159"/>
      <c r="H4" s="159"/>
      <c r="I4" s="159"/>
    </row>
    <row r="5" spans="1:9" ht="13.8" x14ac:dyDescent="0.25">
      <c r="C5" s="443" t="s">
        <v>327</v>
      </c>
      <c r="D5" s="34"/>
      <c r="E5" s="34"/>
      <c r="F5" s="34"/>
      <c r="G5" s="34"/>
    </row>
    <row r="6" spans="1:9" ht="13.8" x14ac:dyDescent="0.25">
      <c r="C6" s="443"/>
    </row>
    <row r="7" spans="1:9" x14ac:dyDescent="0.25">
      <c r="A7" s="106">
        <v>1</v>
      </c>
      <c r="B7" s="89" t="s">
        <v>114</v>
      </c>
      <c r="C7" s="90"/>
      <c r="D7" s="349">
        <f>+'Schedule A1&amp;A2'!G26</f>
        <v>0</v>
      </c>
      <c r="E7" s="196"/>
      <c r="F7" s="350">
        <f>+'Schedule A1&amp;A2'!G26</f>
        <v>0</v>
      </c>
      <c r="G7" s="196"/>
      <c r="H7" s="350">
        <f>+F7-D7</f>
        <v>0</v>
      </c>
      <c r="I7" s="138"/>
    </row>
    <row r="8" spans="1:9" x14ac:dyDescent="0.25">
      <c r="A8" s="91"/>
      <c r="B8" s="92"/>
      <c r="C8" s="93"/>
      <c r="D8" s="181" t="s">
        <v>117</v>
      </c>
      <c r="E8" s="197"/>
      <c r="F8" s="182" t="s">
        <v>117</v>
      </c>
      <c r="G8" s="197"/>
      <c r="H8" s="182" t="s">
        <v>146</v>
      </c>
      <c r="I8" s="378" t="s">
        <v>146</v>
      </c>
    </row>
    <row r="9" spans="1:9" x14ac:dyDescent="0.25">
      <c r="A9" s="95"/>
      <c r="B9" s="77"/>
      <c r="C9" s="96"/>
      <c r="D9" s="198" t="s">
        <v>147</v>
      </c>
      <c r="E9" s="199"/>
      <c r="F9" s="200" t="s">
        <v>148</v>
      </c>
      <c r="G9" s="199"/>
      <c r="H9" s="200" t="s">
        <v>52</v>
      </c>
      <c r="I9" s="379"/>
    </row>
    <row r="10" spans="1:9" x14ac:dyDescent="0.25">
      <c r="A10" s="95"/>
      <c r="B10" s="77"/>
      <c r="C10" s="96"/>
      <c r="D10" s="57" t="s">
        <v>118</v>
      </c>
      <c r="E10" s="201" t="s">
        <v>119</v>
      </c>
      <c r="F10" s="138" t="s">
        <v>118</v>
      </c>
      <c r="G10" s="201" t="s">
        <v>119</v>
      </c>
      <c r="H10" s="138" t="s">
        <v>118</v>
      </c>
      <c r="I10" s="57" t="s">
        <v>119</v>
      </c>
    </row>
    <row r="11" spans="1:9" ht="13.8" x14ac:dyDescent="0.3">
      <c r="A11" s="163" t="s">
        <v>120</v>
      </c>
      <c r="B11" s="99"/>
      <c r="C11" s="100"/>
      <c r="D11" s="104"/>
      <c r="E11" s="202"/>
      <c r="F11" s="145"/>
      <c r="G11" s="202"/>
      <c r="H11" s="105"/>
      <c r="I11" s="104"/>
    </row>
    <row r="12" spans="1:9" x14ac:dyDescent="0.25">
      <c r="A12" s="106">
        <v>2</v>
      </c>
      <c r="B12" s="108" t="s">
        <v>400</v>
      </c>
      <c r="C12" s="109"/>
      <c r="D12" s="347"/>
      <c r="E12" s="348">
        <f t="shared" ref="E12:E19" si="0">IF(D12=0,0,ROUND(D12/D$7,2))</f>
        <v>0</v>
      </c>
      <c r="F12" s="347"/>
      <c r="G12" s="348">
        <f t="shared" ref="G12:G19" si="1">IF(F12=0,0,ROUND(F12/F$7,2))</f>
        <v>0</v>
      </c>
      <c r="H12" s="347">
        <f t="shared" ref="H12:I16" si="2">+F12-D12</f>
        <v>0</v>
      </c>
      <c r="I12" s="323">
        <f t="shared" si="2"/>
        <v>0</v>
      </c>
    </row>
    <row r="13" spans="1:9" x14ac:dyDescent="0.25">
      <c r="A13" s="106">
        <v>3</v>
      </c>
      <c r="B13" s="89" t="s">
        <v>121</v>
      </c>
      <c r="C13" s="90"/>
      <c r="D13" s="347"/>
      <c r="E13" s="348">
        <f t="shared" si="0"/>
        <v>0</v>
      </c>
      <c r="F13" s="347"/>
      <c r="G13" s="348">
        <f t="shared" si="1"/>
        <v>0</v>
      </c>
      <c r="H13" s="347">
        <f t="shared" si="2"/>
        <v>0</v>
      </c>
      <c r="I13" s="323">
        <f t="shared" si="2"/>
        <v>0</v>
      </c>
    </row>
    <row r="14" spans="1:9" x14ac:dyDescent="0.25">
      <c r="A14" s="106">
        <v>4</v>
      </c>
      <c r="B14" s="89" t="s">
        <v>401</v>
      </c>
      <c r="C14" s="90"/>
      <c r="D14" s="347"/>
      <c r="E14" s="348">
        <f t="shared" si="0"/>
        <v>0</v>
      </c>
      <c r="F14" s="347"/>
      <c r="G14" s="348">
        <f t="shared" si="1"/>
        <v>0</v>
      </c>
      <c r="H14" s="347">
        <f>+F14-D14</f>
        <v>0</v>
      </c>
      <c r="I14" s="323">
        <f>+G14-E14</f>
        <v>0</v>
      </c>
    </row>
    <row r="15" spans="1:9" x14ac:dyDescent="0.25">
      <c r="A15" s="106">
        <v>5</v>
      </c>
      <c r="B15" s="89" t="s">
        <v>122</v>
      </c>
      <c r="C15" s="90"/>
      <c r="D15" s="321"/>
      <c r="E15" s="348">
        <f t="shared" si="0"/>
        <v>0</v>
      </c>
      <c r="F15" s="347"/>
      <c r="G15" s="348">
        <f t="shared" si="1"/>
        <v>0</v>
      </c>
      <c r="H15" s="347">
        <f t="shared" si="2"/>
        <v>0</v>
      </c>
      <c r="I15" s="323">
        <f t="shared" si="2"/>
        <v>0</v>
      </c>
    </row>
    <row r="16" spans="1:9" x14ac:dyDescent="0.25">
      <c r="A16" s="106">
        <v>6</v>
      </c>
      <c r="B16" s="89" t="s">
        <v>123</v>
      </c>
      <c r="C16" s="90"/>
      <c r="D16" s="321"/>
      <c r="E16" s="348">
        <f t="shared" si="0"/>
        <v>0</v>
      </c>
      <c r="F16" s="347"/>
      <c r="G16" s="348">
        <f t="shared" si="1"/>
        <v>0</v>
      </c>
      <c r="H16" s="347">
        <f t="shared" si="2"/>
        <v>0</v>
      </c>
      <c r="I16" s="323">
        <f t="shared" si="2"/>
        <v>0</v>
      </c>
    </row>
    <row r="17" spans="1:9" x14ac:dyDescent="0.25">
      <c r="A17" s="106">
        <v>7</v>
      </c>
      <c r="B17" s="89" t="s">
        <v>124</v>
      </c>
      <c r="C17" s="90"/>
      <c r="D17" s="104"/>
      <c r="E17" s="202"/>
      <c r="F17" s="145"/>
      <c r="G17" s="202"/>
      <c r="H17" s="105"/>
      <c r="I17" s="104"/>
    </row>
    <row r="18" spans="1:9" x14ac:dyDescent="0.25">
      <c r="A18" s="106">
        <v>8</v>
      </c>
      <c r="B18" s="108" t="s">
        <v>125</v>
      </c>
      <c r="C18" s="109"/>
      <c r="D18" s="347"/>
      <c r="E18" s="348">
        <f t="shared" si="0"/>
        <v>0</v>
      </c>
      <c r="F18" s="347"/>
      <c r="G18" s="348">
        <f t="shared" si="1"/>
        <v>0</v>
      </c>
      <c r="H18" s="347">
        <f>+F18-D18</f>
        <v>0</v>
      </c>
      <c r="I18" s="323">
        <f>+G18-E18</f>
        <v>0</v>
      </c>
    </row>
    <row r="19" spans="1:9" ht="13.8" x14ac:dyDescent="0.3">
      <c r="A19" s="106">
        <v>9</v>
      </c>
      <c r="B19" s="167" t="s">
        <v>301</v>
      </c>
      <c r="C19" s="90"/>
      <c r="D19" s="321">
        <f>SUM(D12:D18)</f>
        <v>0</v>
      </c>
      <c r="E19" s="348">
        <f t="shared" si="0"/>
        <v>0</v>
      </c>
      <c r="F19" s="347">
        <f>SUM(F12:F18)</f>
        <v>0</v>
      </c>
      <c r="G19" s="348">
        <f t="shared" si="1"/>
        <v>0</v>
      </c>
      <c r="H19" s="347">
        <f>+F19-D19</f>
        <v>0</v>
      </c>
      <c r="I19" s="323">
        <f>+G19-E19</f>
        <v>0</v>
      </c>
    </row>
    <row r="20" spans="1:9" ht="13.8" x14ac:dyDescent="0.3">
      <c r="A20" s="168" t="s">
        <v>126</v>
      </c>
      <c r="B20" s="169"/>
      <c r="C20" s="93"/>
      <c r="D20" s="172"/>
      <c r="E20" s="205"/>
      <c r="F20" s="216"/>
      <c r="G20" s="217"/>
      <c r="H20" s="206"/>
      <c r="I20" s="206"/>
    </row>
    <row r="21" spans="1:9" ht="13.5" customHeight="1" x14ac:dyDescent="0.25">
      <c r="A21" s="173" t="s">
        <v>69</v>
      </c>
      <c r="B21" s="174"/>
      <c r="C21" s="175"/>
      <c r="D21" s="178"/>
      <c r="E21" s="209"/>
      <c r="F21" s="218"/>
      <c r="G21" s="219"/>
      <c r="H21" s="210"/>
      <c r="I21" s="210"/>
    </row>
    <row r="22" spans="1:9" x14ac:dyDescent="0.25">
      <c r="A22" s="125">
        <v>10</v>
      </c>
      <c r="B22" s="99" t="s">
        <v>70</v>
      </c>
      <c r="C22" s="100"/>
      <c r="D22" s="351"/>
      <c r="E22" s="354">
        <f t="shared" ref="E22:E52" si="3">IF(D22=0,0,ROUND(D22/D$7,2))</f>
        <v>0</v>
      </c>
      <c r="F22" s="353"/>
      <c r="G22" s="354">
        <f t="shared" ref="G22:G47" si="4">IF(F22=0,0,ROUND(F22/F$7,2))</f>
        <v>0</v>
      </c>
      <c r="H22" s="353">
        <f t="shared" ref="H22:H47" si="5">+F22-D22</f>
        <v>0</v>
      </c>
      <c r="I22" s="355">
        <f t="shared" ref="I22:I47" si="6">+G22-E22</f>
        <v>0</v>
      </c>
    </row>
    <row r="23" spans="1:9" x14ac:dyDescent="0.25">
      <c r="A23" s="106">
        <v>11</v>
      </c>
      <c r="B23" s="89" t="s">
        <v>71</v>
      </c>
      <c r="C23" s="90"/>
      <c r="D23" s="351"/>
      <c r="E23" s="354">
        <f t="shared" si="3"/>
        <v>0</v>
      </c>
      <c r="F23" s="353"/>
      <c r="G23" s="354">
        <f t="shared" si="4"/>
        <v>0</v>
      </c>
      <c r="H23" s="353">
        <f t="shared" si="5"/>
        <v>0</v>
      </c>
      <c r="I23" s="355">
        <f t="shared" si="6"/>
        <v>0</v>
      </c>
    </row>
    <row r="24" spans="1:9" x14ac:dyDescent="0.25">
      <c r="A24" s="106">
        <v>12</v>
      </c>
      <c r="B24" s="89" t="s">
        <v>127</v>
      </c>
      <c r="C24" s="90"/>
      <c r="D24" s="351"/>
      <c r="E24" s="354">
        <f t="shared" si="3"/>
        <v>0</v>
      </c>
      <c r="F24" s="353"/>
      <c r="G24" s="354">
        <f t="shared" si="4"/>
        <v>0</v>
      </c>
      <c r="H24" s="353">
        <f t="shared" si="5"/>
        <v>0</v>
      </c>
      <c r="I24" s="355">
        <f t="shared" si="6"/>
        <v>0</v>
      </c>
    </row>
    <row r="25" spans="1:9" x14ac:dyDescent="0.25">
      <c r="A25" s="106">
        <v>13</v>
      </c>
      <c r="B25" s="89" t="s">
        <v>73</v>
      </c>
      <c r="C25" s="90"/>
      <c r="D25" s="351"/>
      <c r="E25" s="354">
        <f t="shared" si="3"/>
        <v>0</v>
      </c>
      <c r="F25" s="353"/>
      <c r="G25" s="354">
        <f t="shared" si="4"/>
        <v>0</v>
      </c>
      <c r="H25" s="353">
        <f t="shared" si="5"/>
        <v>0</v>
      </c>
      <c r="I25" s="355">
        <f t="shared" si="6"/>
        <v>0</v>
      </c>
    </row>
    <row r="26" spans="1:9" x14ac:dyDescent="0.25">
      <c r="A26" s="106">
        <v>14</v>
      </c>
      <c r="B26" s="89" t="s">
        <v>74</v>
      </c>
      <c r="C26" s="90"/>
      <c r="D26" s="351"/>
      <c r="E26" s="354">
        <f t="shared" si="3"/>
        <v>0</v>
      </c>
      <c r="F26" s="353"/>
      <c r="G26" s="354">
        <f t="shared" si="4"/>
        <v>0</v>
      </c>
      <c r="H26" s="353">
        <f t="shared" si="5"/>
        <v>0</v>
      </c>
      <c r="I26" s="355">
        <f t="shared" si="6"/>
        <v>0</v>
      </c>
    </row>
    <row r="27" spans="1:9" x14ac:dyDescent="0.25">
      <c r="A27" s="106">
        <v>15</v>
      </c>
      <c r="B27" s="89" t="s">
        <v>75</v>
      </c>
      <c r="C27" s="90"/>
      <c r="D27" s="351"/>
      <c r="E27" s="354">
        <f t="shared" si="3"/>
        <v>0</v>
      </c>
      <c r="F27" s="353"/>
      <c r="G27" s="354">
        <f t="shared" si="4"/>
        <v>0</v>
      </c>
      <c r="H27" s="353">
        <f t="shared" si="5"/>
        <v>0</v>
      </c>
      <c r="I27" s="355">
        <f t="shared" si="6"/>
        <v>0</v>
      </c>
    </row>
    <row r="28" spans="1:9" x14ac:dyDescent="0.25">
      <c r="A28" s="106">
        <v>16</v>
      </c>
      <c r="B28" s="89" t="s">
        <v>76</v>
      </c>
      <c r="C28" s="90"/>
      <c r="D28" s="351"/>
      <c r="E28" s="354">
        <f t="shared" si="3"/>
        <v>0</v>
      </c>
      <c r="F28" s="353"/>
      <c r="G28" s="354">
        <f t="shared" si="4"/>
        <v>0</v>
      </c>
      <c r="H28" s="353">
        <f t="shared" si="5"/>
        <v>0</v>
      </c>
      <c r="I28" s="355">
        <f t="shared" si="6"/>
        <v>0</v>
      </c>
    </row>
    <row r="29" spans="1:9" x14ac:dyDescent="0.25">
      <c r="A29" s="106">
        <v>17</v>
      </c>
      <c r="B29" s="89" t="s">
        <v>77</v>
      </c>
      <c r="C29" s="90"/>
      <c r="D29" s="351"/>
      <c r="E29" s="354">
        <f t="shared" si="3"/>
        <v>0</v>
      </c>
      <c r="F29" s="353"/>
      <c r="G29" s="354">
        <f t="shared" si="4"/>
        <v>0</v>
      </c>
      <c r="H29" s="353">
        <f t="shared" si="5"/>
        <v>0</v>
      </c>
      <c r="I29" s="355">
        <f t="shared" si="6"/>
        <v>0</v>
      </c>
    </row>
    <row r="30" spans="1:9" x14ac:dyDescent="0.25">
      <c r="A30" s="106">
        <v>18</v>
      </c>
      <c r="B30" s="89" t="s">
        <v>78</v>
      </c>
      <c r="C30" s="90"/>
      <c r="D30" s="351"/>
      <c r="E30" s="354">
        <f t="shared" si="3"/>
        <v>0</v>
      </c>
      <c r="F30" s="353"/>
      <c r="G30" s="354">
        <f t="shared" si="4"/>
        <v>0</v>
      </c>
      <c r="H30" s="353">
        <f t="shared" si="5"/>
        <v>0</v>
      </c>
      <c r="I30" s="355">
        <f t="shared" si="6"/>
        <v>0</v>
      </c>
    </row>
    <row r="31" spans="1:9" x14ac:dyDescent="0.25">
      <c r="A31" s="106">
        <v>19</v>
      </c>
      <c r="B31" s="89" t="s">
        <v>128</v>
      </c>
      <c r="C31" s="90"/>
      <c r="D31" s="351"/>
      <c r="E31" s="354">
        <f t="shared" si="3"/>
        <v>0</v>
      </c>
      <c r="F31" s="353"/>
      <c r="G31" s="354">
        <f t="shared" si="4"/>
        <v>0</v>
      </c>
      <c r="H31" s="353">
        <f t="shared" si="5"/>
        <v>0</v>
      </c>
      <c r="I31" s="355">
        <f t="shared" si="6"/>
        <v>0</v>
      </c>
    </row>
    <row r="32" spans="1:9" x14ac:dyDescent="0.25">
      <c r="A32" s="106">
        <v>20</v>
      </c>
      <c r="B32" s="89" t="s">
        <v>80</v>
      </c>
      <c r="C32" s="90"/>
      <c r="D32" s="351"/>
      <c r="E32" s="354">
        <f t="shared" si="3"/>
        <v>0</v>
      </c>
      <c r="F32" s="353"/>
      <c r="G32" s="354">
        <f t="shared" si="4"/>
        <v>0</v>
      </c>
      <c r="H32" s="353">
        <f t="shared" si="5"/>
        <v>0</v>
      </c>
      <c r="I32" s="355">
        <f t="shared" si="6"/>
        <v>0</v>
      </c>
    </row>
    <row r="33" spans="1:9" x14ac:dyDescent="0.25">
      <c r="A33" s="106">
        <v>21</v>
      </c>
      <c r="B33" s="89" t="s">
        <v>81</v>
      </c>
      <c r="C33" s="90"/>
      <c r="D33" s="351"/>
      <c r="E33" s="354">
        <f t="shared" si="3"/>
        <v>0</v>
      </c>
      <c r="F33" s="353"/>
      <c r="G33" s="354">
        <f t="shared" si="4"/>
        <v>0</v>
      </c>
      <c r="H33" s="353">
        <f t="shared" si="5"/>
        <v>0</v>
      </c>
      <c r="I33" s="355">
        <f t="shared" si="6"/>
        <v>0</v>
      </c>
    </row>
    <row r="34" spans="1:9" x14ac:dyDescent="0.25">
      <c r="A34" s="106">
        <v>22</v>
      </c>
      <c r="B34" s="89" t="s">
        <v>82</v>
      </c>
      <c r="C34" s="90"/>
      <c r="D34" s="351"/>
      <c r="E34" s="354">
        <f t="shared" si="3"/>
        <v>0</v>
      </c>
      <c r="F34" s="353"/>
      <c r="G34" s="354">
        <f t="shared" si="4"/>
        <v>0</v>
      </c>
      <c r="H34" s="353">
        <f t="shared" si="5"/>
        <v>0</v>
      </c>
      <c r="I34" s="355">
        <f t="shared" si="6"/>
        <v>0</v>
      </c>
    </row>
    <row r="35" spans="1:9" x14ac:dyDescent="0.25">
      <c r="A35" s="106">
        <v>23</v>
      </c>
      <c r="B35" s="89" t="s">
        <v>83</v>
      </c>
      <c r="C35" s="90"/>
      <c r="D35" s="351"/>
      <c r="E35" s="354">
        <f t="shared" si="3"/>
        <v>0</v>
      </c>
      <c r="F35" s="353"/>
      <c r="G35" s="354">
        <f t="shared" si="4"/>
        <v>0</v>
      </c>
      <c r="H35" s="353">
        <f t="shared" si="5"/>
        <v>0</v>
      </c>
      <c r="I35" s="355">
        <f t="shared" si="6"/>
        <v>0</v>
      </c>
    </row>
    <row r="36" spans="1:9" x14ac:dyDescent="0.25">
      <c r="A36" s="106">
        <v>24</v>
      </c>
      <c r="B36" s="89" t="s">
        <v>84</v>
      </c>
      <c r="C36" s="90"/>
      <c r="D36" s="351"/>
      <c r="E36" s="354">
        <f t="shared" si="3"/>
        <v>0</v>
      </c>
      <c r="F36" s="353"/>
      <c r="G36" s="354">
        <f t="shared" si="4"/>
        <v>0</v>
      </c>
      <c r="H36" s="353">
        <f t="shared" si="5"/>
        <v>0</v>
      </c>
      <c r="I36" s="355">
        <f t="shared" si="6"/>
        <v>0</v>
      </c>
    </row>
    <row r="37" spans="1:9" x14ac:dyDescent="0.25">
      <c r="A37" s="106">
        <v>25</v>
      </c>
      <c r="B37" s="89" t="s">
        <v>85</v>
      </c>
      <c r="C37" s="90"/>
      <c r="D37" s="351"/>
      <c r="E37" s="354">
        <f t="shared" si="3"/>
        <v>0</v>
      </c>
      <c r="F37" s="353"/>
      <c r="G37" s="354">
        <f t="shared" si="4"/>
        <v>0</v>
      </c>
      <c r="H37" s="353">
        <f t="shared" si="5"/>
        <v>0</v>
      </c>
      <c r="I37" s="355">
        <f t="shared" si="6"/>
        <v>0</v>
      </c>
    </row>
    <row r="38" spans="1:9" x14ac:dyDescent="0.25">
      <c r="A38" s="106">
        <v>26</v>
      </c>
      <c r="B38" s="89" t="s">
        <v>86</v>
      </c>
      <c r="C38" s="90"/>
      <c r="D38" s="351"/>
      <c r="E38" s="354">
        <f t="shared" si="3"/>
        <v>0</v>
      </c>
      <c r="F38" s="353"/>
      <c r="G38" s="354">
        <f t="shared" si="4"/>
        <v>0</v>
      </c>
      <c r="H38" s="353">
        <f t="shared" si="5"/>
        <v>0</v>
      </c>
      <c r="I38" s="355">
        <f t="shared" si="6"/>
        <v>0</v>
      </c>
    </row>
    <row r="39" spans="1:9" x14ac:dyDescent="0.25">
      <c r="A39" s="106">
        <v>27</v>
      </c>
      <c r="B39" s="89" t="s">
        <v>303</v>
      </c>
      <c r="C39" s="90"/>
      <c r="D39" s="351"/>
      <c r="E39" s="354">
        <f t="shared" si="3"/>
        <v>0</v>
      </c>
      <c r="F39" s="353"/>
      <c r="G39" s="354">
        <f t="shared" si="4"/>
        <v>0</v>
      </c>
      <c r="H39" s="353">
        <f t="shared" si="5"/>
        <v>0</v>
      </c>
      <c r="I39" s="355">
        <f t="shared" si="6"/>
        <v>0</v>
      </c>
    </row>
    <row r="40" spans="1:9" x14ac:dyDescent="0.25">
      <c r="A40" s="106">
        <v>28</v>
      </c>
      <c r="B40" s="89" t="s">
        <v>293</v>
      </c>
      <c r="C40" s="90"/>
      <c r="D40" s="351"/>
      <c r="E40" s="354">
        <f t="shared" si="3"/>
        <v>0</v>
      </c>
      <c r="F40" s="353"/>
      <c r="G40" s="354">
        <f t="shared" si="4"/>
        <v>0</v>
      </c>
      <c r="H40" s="353">
        <f t="shared" si="5"/>
        <v>0</v>
      </c>
      <c r="I40" s="355">
        <f t="shared" si="6"/>
        <v>0</v>
      </c>
    </row>
    <row r="41" spans="1:9" x14ac:dyDescent="0.25">
      <c r="A41" s="106">
        <v>29</v>
      </c>
      <c r="B41" s="89" t="s">
        <v>87</v>
      </c>
      <c r="C41" s="90"/>
      <c r="D41" s="351"/>
      <c r="E41" s="354">
        <f t="shared" si="3"/>
        <v>0</v>
      </c>
      <c r="F41" s="353"/>
      <c r="G41" s="354">
        <f t="shared" si="4"/>
        <v>0</v>
      </c>
      <c r="H41" s="353">
        <f t="shared" si="5"/>
        <v>0</v>
      </c>
      <c r="I41" s="355">
        <f t="shared" si="6"/>
        <v>0</v>
      </c>
    </row>
    <row r="42" spans="1:9" x14ac:dyDescent="0.25">
      <c r="A42" s="106">
        <v>30</v>
      </c>
      <c r="B42" s="89" t="s">
        <v>129</v>
      </c>
      <c r="C42" s="90"/>
      <c r="D42" s="351"/>
      <c r="E42" s="354">
        <f t="shared" si="3"/>
        <v>0</v>
      </c>
      <c r="F42" s="353"/>
      <c r="G42" s="354">
        <f t="shared" si="4"/>
        <v>0</v>
      </c>
      <c r="H42" s="353">
        <f t="shared" si="5"/>
        <v>0</v>
      </c>
      <c r="I42" s="355">
        <f t="shared" si="6"/>
        <v>0</v>
      </c>
    </row>
    <row r="43" spans="1:9" x14ac:dyDescent="0.25">
      <c r="A43" s="106">
        <v>31</v>
      </c>
      <c r="B43" s="89" t="s">
        <v>89</v>
      </c>
      <c r="C43" s="90"/>
      <c r="D43" s="351"/>
      <c r="E43" s="354">
        <f t="shared" si="3"/>
        <v>0</v>
      </c>
      <c r="F43" s="353"/>
      <c r="G43" s="354">
        <f t="shared" si="4"/>
        <v>0</v>
      </c>
      <c r="H43" s="353">
        <f t="shared" si="5"/>
        <v>0</v>
      </c>
      <c r="I43" s="355">
        <f t="shared" si="6"/>
        <v>0</v>
      </c>
    </row>
    <row r="44" spans="1:9" x14ac:dyDescent="0.25">
      <c r="A44" s="106">
        <v>32</v>
      </c>
      <c r="B44" s="89" t="s">
        <v>90</v>
      </c>
      <c r="C44" s="90"/>
      <c r="D44" s="351"/>
      <c r="E44" s="354">
        <f t="shared" si="3"/>
        <v>0</v>
      </c>
      <c r="F44" s="353"/>
      <c r="G44" s="354">
        <f t="shared" si="4"/>
        <v>0</v>
      </c>
      <c r="H44" s="353">
        <f t="shared" si="5"/>
        <v>0</v>
      </c>
      <c r="I44" s="355">
        <f t="shared" si="6"/>
        <v>0</v>
      </c>
    </row>
    <row r="45" spans="1:9" x14ac:dyDescent="0.25">
      <c r="A45" s="106">
        <v>33</v>
      </c>
      <c r="B45" s="89" t="s">
        <v>91</v>
      </c>
      <c r="C45" s="90"/>
      <c r="D45" s="351"/>
      <c r="E45" s="354">
        <f t="shared" si="3"/>
        <v>0</v>
      </c>
      <c r="F45" s="353"/>
      <c r="G45" s="354">
        <f t="shared" si="4"/>
        <v>0</v>
      </c>
      <c r="H45" s="353">
        <f t="shared" si="5"/>
        <v>0</v>
      </c>
      <c r="I45" s="355">
        <f t="shared" si="6"/>
        <v>0</v>
      </c>
    </row>
    <row r="46" spans="1:9" x14ac:dyDescent="0.25">
      <c r="A46" s="106">
        <v>34</v>
      </c>
      <c r="B46" s="89" t="s">
        <v>295</v>
      </c>
      <c r="C46" s="90"/>
      <c r="D46" s="351"/>
      <c r="E46" s="354">
        <f t="shared" si="3"/>
        <v>0</v>
      </c>
      <c r="F46" s="353"/>
      <c r="G46" s="354">
        <f t="shared" si="4"/>
        <v>0</v>
      </c>
      <c r="H46" s="353">
        <f t="shared" si="5"/>
        <v>0</v>
      </c>
      <c r="I46" s="355">
        <f t="shared" si="6"/>
        <v>0</v>
      </c>
    </row>
    <row r="47" spans="1:9" x14ac:dyDescent="0.25">
      <c r="A47" s="106">
        <v>35</v>
      </c>
      <c r="B47" s="179" t="s">
        <v>316</v>
      </c>
      <c r="C47" s="90"/>
      <c r="D47" s="351">
        <f>SUM(D22:D46)</f>
        <v>0</v>
      </c>
      <c r="E47" s="354">
        <f t="shared" si="3"/>
        <v>0</v>
      </c>
      <c r="F47" s="353">
        <f>SUM(F22:F46)</f>
        <v>0</v>
      </c>
      <c r="G47" s="354">
        <f t="shared" si="4"/>
        <v>0</v>
      </c>
      <c r="H47" s="353">
        <f t="shared" si="5"/>
        <v>0</v>
      </c>
      <c r="I47" s="355">
        <f t="shared" si="6"/>
        <v>0</v>
      </c>
    </row>
    <row r="48" spans="1:9" x14ac:dyDescent="0.25">
      <c r="A48" s="106">
        <v>36</v>
      </c>
      <c r="B48" s="180" t="s">
        <v>92</v>
      </c>
      <c r="C48" s="90"/>
      <c r="D48" s="356"/>
      <c r="E48" s="354">
        <f t="shared" si="3"/>
        <v>0</v>
      </c>
      <c r="F48" s="356"/>
      <c r="G48" s="354">
        <f>IF(F48=0,0,ROUND(F48/F$7,2))</f>
        <v>0</v>
      </c>
      <c r="H48" s="353">
        <f t="shared" ref="H48:I50" si="7">+F48-D48</f>
        <v>0</v>
      </c>
      <c r="I48" s="355">
        <f t="shared" si="7"/>
        <v>0</v>
      </c>
    </row>
    <row r="49" spans="1:9" x14ac:dyDescent="0.25">
      <c r="A49" s="106">
        <v>37</v>
      </c>
      <c r="B49" s="89" t="s">
        <v>294</v>
      </c>
      <c r="C49" s="90"/>
      <c r="D49" s="351"/>
      <c r="E49" s="354">
        <f t="shared" si="3"/>
        <v>0</v>
      </c>
      <c r="F49" s="353"/>
      <c r="G49" s="354">
        <f>IF(F49=0,0,ROUND(F49/F$7,2))</f>
        <v>0</v>
      </c>
      <c r="H49" s="353">
        <f t="shared" si="7"/>
        <v>0</v>
      </c>
      <c r="I49" s="355">
        <f t="shared" si="7"/>
        <v>0</v>
      </c>
    </row>
    <row r="50" spans="1:9" ht="13.8" x14ac:dyDescent="0.3">
      <c r="A50" s="106">
        <v>38</v>
      </c>
      <c r="B50" s="167" t="s">
        <v>317</v>
      </c>
      <c r="C50" s="90"/>
      <c r="D50" s="351">
        <f>SUM(D47:D49)</f>
        <v>0</v>
      </c>
      <c r="E50" s="354">
        <f t="shared" si="3"/>
        <v>0</v>
      </c>
      <c r="F50" s="353">
        <f>SUM(F47:F49)</f>
        <v>0</v>
      </c>
      <c r="G50" s="354">
        <f>IF(F50=0,0,ROUND(F50/F$7,2))</f>
        <v>0</v>
      </c>
      <c r="H50" s="353">
        <f t="shared" si="7"/>
        <v>0</v>
      </c>
      <c r="I50" s="355">
        <f t="shared" si="7"/>
        <v>0</v>
      </c>
    </row>
    <row r="51" spans="1:9" x14ac:dyDescent="0.25">
      <c r="A51" s="293">
        <v>39</v>
      </c>
      <c r="B51" s="92" t="s">
        <v>291</v>
      </c>
      <c r="C51" s="93"/>
      <c r="D51" s="351">
        <f>'Schedule F'!I39</f>
        <v>0</v>
      </c>
      <c r="E51" s="354">
        <f t="shared" si="3"/>
        <v>0</v>
      </c>
      <c r="F51" s="353">
        <f>'Schedule F'!I39</f>
        <v>0</v>
      </c>
      <c r="G51" s="354">
        <f>IF(F51=0,0,ROUND(F51/F$7,2))</f>
        <v>0</v>
      </c>
      <c r="H51" s="353">
        <f>+F51-D51</f>
        <v>0</v>
      </c>
      <c r="I51" s="355">
        <f>+G51-E51</f>
        <v>0</v>
      </c>
    </row>
    <row r="52" spans="1:9" ht="13.8" x14ac:dyDescent="0.3">
      <c r="A52" s="293">
        <v>40</v>
      </c>
      <c r="B52" s="169" t="s">
        <v>281</v>
      </c>
      <c r="C52" s="93"/>
      <c r="D52" s="351">
        <f>D50-D51</f>
        <v>0</v>
      </c>
      <c r="E52" s="354">
        <f t="shared" si="3"/>
        <v>0</v>
      </c>
      <c r="F52" s="351">
        <f>F50-F51</f>
        <v>0</v>
      </c>
      <c r="G52" s="354">
        <f>IF(F52=0,0,ROUND(F52/F$7,2))</f>
        <v>0</v>
      </c>
      <c r="H52" s="353">
        <f>+F52-D52</f>
        <v>0</v>
      </c>
      <c r="I52" s="355">
        <f>+G52-E52</f>
        <v>0</v>
      </c>
    </row>
    <row r="53" spans="1:9" x14ac:dyDescent="0.25">
      <c r="A53" s="213" t="s">
        <v>297</v>
      </c>
      <c r="B53" s="181"/>
      <c r="C53" s="183"/>
      <c r="D53" s="104"/>
      <c r="E53" s="215"/>
      <c r="F53" s="105"/>
      <c r="G53" s="220"/>
      <c r="H53" s="105"/>
      <c r="I53" s="105"/>
    </row>
    <row r="54" spans="1:9" x14ac:dyDescent="0.25">
      <c r="A54" s="125">
        <v>41</v>
      </c>
      <c r="B54" s="185" t="s">
        <v>130</v>
      </c>
      <c r="C54" s="186"/>
      <c r="D54" s="353"/>
      <c r="E54" s="354">
        <f t="shared" ref="E54:E66" si="8">IF(D54=0,0,ROUND(D54/D$7,2))</f>
        <v>0</v>
      </c>
      <c r="F54" s="353"/>
      <c r="G54" s="354">
        <f t="shared" ref="G54:G66" si="9">IF(F54=0,0,ROUND(F54/F$7,2))</f>
        <v>0</v>
      </c>
      <c r="H54" s="353">
        <f t="shared" ref="H54:H66" si="10">+F54-D54</f>
        <v>0</v>
      </c>
      <c r="I54" s="355">
        <f t="shared" ref="I54:I66" si="11">+G54-E54</f>
        <v>0</v>
      </c>
    </row>
    <row r="55" spans="1:9" x14ac:dyDescent="0.25">
      <c r="A55" s="106">
        <v>42</v>
      </c>
      <c r="B55" s="89" t="s">
        <v>131</v>
      </c>
      <c r="C55" s="90"/>
      <c r="D55" s="351"/>
      <c r="E55" s="354">
        <f t="shared" si="8"/>
        <v>0</v>
      </c>
      <c r="F55" s="353"/>
      <c r="G55" s="354">
        <f t="shared" si="9"/>
        <v>0</v>
      </c>
      <c r="H55" s="353">
        <f t="shared" si="10"/>
        <v>0</v>
      </c>
      <c r="I55" s="355">
        <f t="shared" si="11"/>
        <v>0</v>
      </c>
    </row>
    <row r="56" spans="1:9" x14ac:dyDescent="0.25">
      <c r="A56" s="106">
        <v>43</v>
      </c>
      <c r="B56" s="108" t="s">
        <v>132</v>
      </c>
      <c r="C56" s="109"/>
      <c r="D56" s="351"/>
      <c r="E56" s="354">
        <f t="shared" si="8"/>
        <v>0</v>
      </c>
      <c r="F56" s="353"/>
      <c r="G56" s="354">
        <f t="shared" si="9"/>
        <v>0</v>
      </c>
      <c r="H56" s="353">
        <f t="shared" si="10"/>
        <v>0</v>
      </c>
      <c r="I56" s="355">
        <f t="shared" si="11"/>
        <v>0</v>
      </c>
    </row>
    <row r="57" spans="1:9" x14ac:dyDescent="0.25">
      <c r="A57" s="106">
        <v>44</v>
      </c>
      <c r="B57" s="89" t="s">
        <v>296</v>
      </c>
      <c r="C57" s="90"/>
      <c r="D57" s="351"/>
      <c r="E57" s="354">
        <f t="shared" si="8"/>
        <v>0</v>
      </c>
      <c r="F57" s="353"/>
      <c r="G57" s="354">
        <f t="shared" si="9"/>
        <v>0</v>
      </c>
      <c r="H57" s="353">
        <f t="shared" si="10"/>
        <v>0</v>
      </c>
      <c r="I57" s="355">
        <f t="shared" si="11"/>
        <v>0</v>
      </c>
    </row>
    <row r="58" spans="1:9" x14ac:dyDescent="0.25">
      <c r="A58" s="106">
        <v>45</v>
      </c>
      <c r="B58" s="89" t="s">
        <v>133</v>
      </c>
      <c r="C58" s="90"/>
      <c r="D58" s="351"/>
      <c r="E58" s="354">
        <f t="shared" si="8"/>
        <v>0</v>
      </c>
      <c r="F58" s="353"/>
      <c r="G58" s="354">
        <f t="shared" si="9"/>
        <v>0</v>
      </c>
      <c r="H58" s="353">
        <f t="shared" si="10"/>
        <v>0</v>
      </c>
      <c r="I58" s="355">
        <f t="shared" si="11"/>
        <v>0</v>
      </c>
    </row>
    <row r="59" spans="1:9" ht="13.8" x14ac:dyDescent="0.3">
      <c r="A59" s="106">
        <v>46</v>
      </c>
      <c r="B59" s="167" t="s">
        <v>318</v>
      </c>
      <c r="C59" s="90"/>
      <c r="D59" s="351">
        <f>SUM(D54:D58)</f>
        <v>0</v>
      </c>
      <c r="E59" s="354">
        <f t="shared" si="8"/>
        <v>0</v>
      </c>
      <c r="F59" s="353">
        <f>SUM(F54:F58)</f>
        <v>0</v>
      </c>
      <c r="G59" s="354">
        <f t="shared" si="9"/>
        <v>0</v>
      </c>
      <c r="H59" s="353">
        <f t="shared" si="10"/>
        <v>0</v>
      </c>
      <c r="I59" s="355">
        <f t="shared" si="11"/>
        <v>0</v>
      </c>
    </row>
    <row r="60" spans="1:9" x14ac:dyDescent="0.25">
      <c r="A60" s="106">
        <v>47</v>
      </c>
      <c r="B60" s="89" t="s">
        <v>402</v>
      </c>
      <c r="C60" s="90"/>
      <c r="D60" s="351"/>
      <c r="E60" s="354">
        <f t="shared" si="8"/>
        <v>0</v>
      </c>
      <c r="F60" s="353"/>
      <c r="G60" s="354">
        <f t="shared" si="9"/>
        <v>0</v>
      </c>
      <c r="H60" s="353">
        <f>+F60-D60</f>
        <v>0</v>
      </c>
      <c r="I60" s="355">
        <f>+G60-E60</f>
        <v>0</v>
      </c>
    </row>
    <row r="61" spans="1:9" x14ac:dyDescent="0.25">
      <c r="A61" s="106">
        <v>48</v>
      </c>
      <c r="B61" s="89" t="s">
        <v>363</v>
      </c>
      <c r="C61" s="90"/>
      <c r="D61" s="351"/>
      <c r="E61" s="354">
        <f t="shared" si="8"/>
        <v>0</v>
      </c>
      <c r="F61" s="353"/>
      <c r="G61" s="354">
        <f t="shared" si="9"/>
        <v>0</v>
      </c>
      <c r="H61" s="353">
        <f>+F61-D61</f>
        <v>0</v>
      </c>
      <c r="I61" s="355">
        <f>+G61-E61</f>
        <v>0</v>
      </c>
    </row>
    <row r="62" spans="1:9" ht="13.8" x14ac:dyDescent="0.3">
      <c r="A62" s="106">
        <v>49</v>
      </c>
      <c r="B62" s="167" t="s">
        <v>403</v>
      </c>
      <c r="C62" s="90"/>
      <c r="D62" s="351">
        <f>D52+D59+D60+D61</f>
        <v>0</v>
      </c>
      <c r="E62" s="354">
        <f t="shared" si="8"/>
        <v>0</v>
      </c>
      <c r="F62" s="351">
        <f>F52+F59+F60+F61</f>
        <v>0</v>
      </c>
      <c r="G62" s="354">
        <f t="shared" si="9"/>
        <v>0</v>
      </c>
      <c r="H62" s="353">
        <f t="shared" si="10"/>
        <v>0</v>
      </c>
      <c r="I62" s="355">
        <f t="shared" si="11"/>
        <v>0</v>
      </c>
    </row>
    <row r="63" spans="1:9" x14ac:dyDescent="0.25">
      <c r="A63" s="106">
        <v>50</v>
      </c>
      <c r="B63" s="89" t="s">
        <v>364</v>
      </c>
      <c r="C63" s="90"/>
      <c r="D63" s="351">
        <f>D19-D62</f>
        <v>0</v>
      </c>
      <c r="E63" s="354">
        <f t="shared" si="8"/>
        <v>0</v>
      </c>
      <c r="F63" s="353">
        <f>F19-F62</f>
        <v>0</v>
      </c>
      <c r="G63" s="354">
        <f t="shared" si="9"/>
        <v>0</v>
      </c>
      <c r="H63" s="353">
        <f t="shared" si="10"/>
        <v>0</v>
      </c>
      <c r="I63" s="355">
        <f t="shared" si="11"/>
        <v>0</v>
      </c>
    </row>
    <row r="64" spans="1:9" x14ac:dyDescent="0.25">
      <c r="A64" s="106">
        <v>51</v>
      </c>
      <c r="B64" s="89" t="s">
        <v>134</v>
      </c>
      <c r="C64" s="90"/>
      <c r="D64" s="351"/>
      <c r="E64" s="354">
        <f t="shared" si="8"/>
        <v>0</v>
      </c>
      <c r="F64" s="353"/>
      <c r="G64" s="354">
        <f t="shared" si="9"/>
        <v>0</v>
      </c>
      <c r="H64" s="353">
        <f t="shared" si="10"/>
        <v>0</v>
      </c>
      <c r="I64" s="355">
        <f t="shared" si="11"/>
        <v>0</v>
      </c>
    </row>
    <row r="65" spans="1:9" x14ac:dyDescent="0.25">
      <c r="A65" s="106">
        <v>52</v>
      </c>
      <c r="B65" s="89" t="s">
        <v>135</v>
      </c>
      <c r="C65" s="90"/>
      <c r="D65" s="351"/>
      <c r="E65" s="354">
        <f t="shared" si="8"/>
        <v>0</v>
      </c>
      <c r="F65" s="353"/>
      <c r="G65" s="354">
        <f t="shared" si="9"/>
        <v>0</v>
      </c>
      <c r="H65" s="353">
        <f t="shared" si="10"/>
        <v>0</v>
      </c>
      <c r="I65" s="355">
        <f t="shared" si="11"/>
        <v>0</v>
      </c>
    </row>
    <row r="66" spans="1:9" ht="13.8" x14ac:dyDescent="0.3">
      <c r="A66" s="106">
        <v>53</v>
      </c>
      <c r="B66" s="167" t="s">
        <v>365</v>
      </c>
      <c r="C66" s="90"/>
      <c r="D66" s="351">
        <f>D63+D64-D65</f>
        <v>0</v>
      </c>
      <c r="E66" s="354">
        <f t="shared" si="8"/>
        <v>0</v>
      </c>
      <c r="F66" s="353">
        <f>F63+F64-F65</f>
        <v>0</v>
      </c>
      <c r="G66" s="354">
        <f t="shared" si="9"/>
        <v>0</v>
      </c>
      <c r="H66" s="353">
        <f t="shared" si="10"/>
        <v>0</v>
      </c>
      <c r="I66" s="355">
        <f t="shared" si="11"/>
        <v>0</v>
      </c>
    </row>
    <row r="67" spans="1:9" ht="9" customHeight="1" x14ac:dyDescent="0.25"/>
    <row r="68" spans="1:9" x14ac:dyDescent="0.25">
      <c r="A68" s="80" t="s">
        <v>414</v>
      </c>
      <c r="F68" s="221"/>
    </row>
    <row r="69" spans="1:9" x14ac:dyDescent="0.25">
      <c r="A69" s="80" t="s">
        <v>415</v>
      </c>
    </row>
    <row r="71" spans="1:9" x14ac:dyDescent="0.25">
      <c r="I71" s="404" t="str">
        <f>Cover!$I$31</f>
        <v>Version: August 2021</v>
      </c>
    </row>
  </sheetData>
  <phoneticPr fontId="0" type="noConversion"/>
  <printOptions horizontalCentered="1"/>
  <pageMargins left="0.5" right="0.5" top="0.5" bottom="0.5" header="0.25" footer="0.25"/>
  <pageSetup scale="7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46"/>
  <sheetViews>
    <sheetView workbookViewId="0">
      <selection activeCell="A5" sqref="A5"/>
    </sheetView>
  </sheetViews>
  <sheetFormatPr defaultRowHeight="13.2" x14ac:dyDescent="0.25"/>
  <cols>
    <col min="1" max="1" width="4.6640625" customWidth="1"/>
    <col min="2" max="2" width="4.77734375" customWidth="1"/>
    <col min="3" max="4" width="14.77734375" customWidth="1"/>
    <col min="5" max="5" width="6.77734375" customWidth="1"/>
    <col min="6" max="7" width="14.77734375" customWidth="1"/>
    <col min="8" max="8" width="6.21875" customWidth="1"/>
    <col min="9" max="9" width="14.77734375" customWidth="1"/>
  </cols>
  <sheetData>
    <row r="1" spans="1:9" x14ac:dyDescent="0.25">
      <c r="A1" s="274"/>
      <c r="C1" s="380" t="s">
        <v>269</v>
      </c>
      <c r="D1" s="400">
        <f>'Schedule A1&amp;A2'!B1</f>
        <v>0</v>
      </c>
      <c r="E1" s="99"/>
      <c r="F1" s="99"/>
      <c r="G1" s="99"/>
      <c r="H1" s="80"/>
      <c r="I1" s="80"/>
    </row>
    <row r="2" spans="1:9" x14ac:dyDescent="0.25">
      <c r="B2" s="80"/>
      <c r="C2" s="80"/>
      <c r="D2" s="80"/>
      <c r="E2" s="80"/>
      <c r="F2" s="80"/>
      <c r="G2" s="80"/>
      <c r="H2" s="80"/>
      <c r="I2" s="80"/>
    </row>
    <row r="3" spans="1:9" x14ac:dyDescent="0.25">
      <c r="A3" s="159" t="s">
        <v>328</v>
      </c>
      <c r="B3" s="240"/>
      <c r="C3" s="159"/>
      <c r="D3" s="159"/>
      <c r="E3" s="159"/>
      <c r="F3" s="159"/>
      <c r="G3" s="159"/>
      <c r="H3" s="159"/>
      <c r="I3" s="159"/>
    </row>
    <row r="4" spans="1:9" x14ac:dyDescent="0.25">
      <c r="A4" s="159" t="s">
        <v>331</v>
      </c>
      <c r="B4" s="240"/>
      <c r="C4" s="159"/>
      <c r="D4" s="159"/>
      <c r="E4" s="159"/>
      <c r="F4" s="159"/>
      <c r="G4" s="159"/>
      <c r="H4" s="159"/>
      <c r="I4" s="159"/>
    </row>
    <row r="6" spans="1:9" x14ac:dyDescent="0.25">
      <c r="B6" s="80" t="s">
        <v>366</v>
      </c>
    </row>
    <row r="7" spans="1:9" x14ac:dyDescent="0.25">
      <c r="B7" s="80" t="s">
        <v>368</v>
      </c>
    </row>
    <row r="8" spans="1:9" x14ac:dyDescent="0.25">
      <c r="B8" s="80" t="s">
        <v>367</v>
      </c>
    </row>
    <row r="9" spans="1:9" x14ac:dyDescent="0.25">
      <c r="A9" s="395" t="s">
        <v>274</v>
      </c>
    </row>
    <row r="10" spans="1:9" x14ac:dyDescent="0.25">
      <c r="A10" s="381">
        <v>1</v>
      </c>
      <c r="B10" s="80" t="s">
        <v>404</v>
      </c>
      <c r="I10" s="386"/>
    </row>
    <row r="11" spans="1:9" ht="25.05" customHeight="1" x14ac:dyDescent="0.25">
      <c r="A11" s="381">
        <v>2</v>
      </c>
      <c r="B11" t="s">
        <v>271</v>
      </c>
    </row>
    <row r="12" spans="1:9" x14ac:dyDescent="0.25">
      <c r="B12" t="s">
        <v>272</v>
      </c>
    </row>
    <row r="13" spans="1:9" ht="37.5" customHeight="1" x14ac:dyDescent="0.25">
      <c r="C13" s="387" t="s">
        <v>267</v>
      </c>
      <c r="D13" s="388" t="s">
        <v>268</v>
      </c>
      <c r="F13" s="387" t="s">
        <v>267</v>
      </c>
      <c r="G13" s="388" t="s">
        <v>268</v>
      </c>
    </row>
    <row r="14" spans="1:9" x14ac:dyDescent="0.25">
      <c r="C14" s="382"/>
      <c r="D14" s="384"/>
      <c r="F14" s="382"/>
      <c r="G14" s="384"/>
    </row>
    <row r="15" spans="1:9" x14ac:dyDescent="0.25">
      <c r="C15" s="383"/>
      <c r="D15" s="385"/>
      <c r="F15" s="383"/>
      <c r="G15" s="385"/>
    </row>
    <row r="16" spans="1:9" x14ac:dyDescent="0.25">
      <c r="C16" s="383"/>
      <c r="D16" s="385"/>
      <c r="F16" s="383"/>
      <c r="G16" s="385"/>
    </row>
    <row r="17" spans="3:7" x14ac:dyDescent="0.25">
      <c r="C17" s="383"/>
      <c r="D17" s="385"/>
      <c r="F17" s="383"/>
      <c r="G17" s="385"/>
    </row>
    <row r="18" spans="3:7" x14ac:dyDescent="0.25">
      <c r="C18" s="383"/>
      <c r="D18" s="385"/>
      <c r="F18" s="383"/>
      <c r="G18" s="385"/>
    </row>
    <row r="19" spans="3:7" x14ac:dyDescent="0.25">
      <c r="C19" s="383"/>
      <c r="D19" s="385"/>
      <c r="F19" s="383"/>
      <c r="G19" s="385"/>
    </row>
    <row r="20" spans="3:7" x14ac:dyDescent="0.25">
      <c r="C20" s="383"/>
      <c r="D20" s="385"/>
      <c r="F20" s="383"/>
      <c r="G20" s="385"/>
    </row>
    <row r="21" spans="3:7" x14ac:dyDescent="0.25">
      <c r="C21" s="383"/>
      <c r="D21" s="385"/>
      <c r="F21" s="383"/>
      <c r="G21" s="385"/>
    </row>
    <row r="22" spans="3:7" x14ac:dyDescent="0.25">
      <c r="C22" s="383"/>
      <c r="D22" s="385"/>
      <c r="F22" s="383"/>
      <c r="G22" s="385"/>
    </row>
    <row r="23" spans="3:7" x14ac:dyDescent="0.25">
      <c r="C23" s="383"/>
      <c r="D23" s="385"/>
      <c r="F23" s="383"/>
      <c r="G23" s="385"/>
    </row>
    <row r="24" spans="3:7" x14ac:dyDescent="0.25">
      <c r="C24" s="383"/>
      <c r="D24" s="385"/>
      <c r="F24" s="383"/>
      <c r="G24" s="385"/>
    </row>
    <row r="25" spans="3:7" x14ac:dyDescent="0.25">
      <c r="C25" s="383"/>
      <c r="D25" s="385"/>
      <c r="F25" s="383"/>
      <c r="G25" s="385"/>
    </row>
    <row r="26" spans="3:7" x14ac:dyDescent="0.25">
      <c r="C26" s="383"/>
      <c r="D26" s="385"/>
      <c r="F26" s="383"/>
      <c r="G26" s="385"/>
    </row>
    <row r="27" spans="3:7" x14ac:dyDescent="0.25">
      <c r="C27" s="383"/>
      <c r="D27" s="385"/>
      <c r="F27" s="383"/>
      <c r="G27" s="385"/>
    </row>
    <row r="28" spans="3:7" x14ac:dyDescent="0.25">
      <c r="C28" s="383"/>
      <c r="D28" s="385"/>
      <c r="F28" s="383"/>
      <c r="G28" s="385"/>
    </row>
    <row r="29" spans="3:7" x14ac:dyDescent="0.25">
      <c r="C29" s="383"/>
      <c r="D29" s="385"/>
      <c r="F29" s="383"/>
      <c r="G29" s="385"/>
    </row>
    <row r="30" spans="3:7" x14ac:dyDescent="0.25">
      <c r="C30" s="383"/>
      <c r="D30" s="385"/>
      <c r="F30" s="383"/>
      <c r="G30" s="385"/>
    </row>
    <row r="31" spans="3:7" x14ac:dyDescent="0.25">
      <c r="C31" s="383"/>
      <c r="D31" s="385"/>
      <c r="F31" s="383"/>
      <c r="G31" s="385"/>
    </row>
    <row r="32" spans="3:7" x14ac:dyDescent="0.25">
      <c r="C32" s="383"/>
      <c r="D32" s="385"/>
      <c r="F32" s="383"/>
      <c r="G32" s="385"/>
    </row>
    <row r="33" spans="1:9" x14ac:dyDescent="0.25">
      <c r="C33" s="383"/>
      <c r="D33" s="385"/>
      <c r="F33" s="383"/>
      <c r="G33" s="385"/>
    </row>
    <row r="34" spans="1:9" x14ac:dyDescent="0.25">
      <c r="C34" s="383"/>
      <c r="D34" s="385"/>
      <c r="F34" s="383"/>
      <c r="G34" s="385"/>
    </row>
    <row r="35" spans="1:9" x14ac:dyDescent="0.25">
      <c r="C35" s="383"/>
      <c r="D35" s="385"/>
      <c r="F35" s="383"/>
      <c r="G35" s="385"/>
    </row>
    <row r="36" spans="1:9" x14ac:dyDescent="0.25">
      <c r="C36" s="383"/>
      <c r="D36" s="385"/>
      <c r="F36" s="383"/>
      <c r="G36" s="385"/>
    </row>
    <row r="37" spans="1:9" ht="25.05" customHeight="1" x14ac:dyDescent="0.25">
      <c r="C37" t="s">
        <v>266</v>
      </c>
      <c r="I37" s="386">
        <f>SUM(D14:D36)+SUM(G14:G36)</f>
        <v>0</v>
      </c>
    </row>
    <row r="38" spans="1:9" ht="25.05" customHeight="1" x14ac:dyDescent="0.25">
      <c r="A38" s="381">
        <v>3</v>
      </c>
      <c r="B38" t="s">
        <v>275</v>
      </c>
      <c r="I38" s="386">
        <f>I10+I37</f>
        <v>0</v>
      </c>
    </row>
    <row r="39" spans="1:9" ht="25.05" customHeight="1" x14ac:dyDescent="0.25">
      <c r="A39" s="381">
        <v>4</v>
      </c>
      <c r="B39" t="s">
        <v>270</v>
      </c>
      <c r="I39" s="386"/>
    </row>
    <row r="40" spans="1:9" x14ac:dyDescent="0.25">
      <c r="A40" s="381"/>
      <c r="B40" t="s">
        <v>292</v>
      </c>
      <c r="I40" s="389"/>
    </row>
    <row r="41" spans="1:9" ht="25.05" customHeight="1" x14ac:dyDescent="0.25">
      <c r="A41" s="381">
        <v>5</v>
      </c>
      <c r="B41" t="s">
        <v>276</v>
      </c>
      <c r="I41" s="386">
        <f>I38-I39</f>
        <v>0</v>
      </c>
    </row>
    <row r="43" spans="1:9" x14ac:dyDescent="0.25">
      <c r="A43" s="80" t="s">
        <v>406</v>
      </c>
    </row>
    <row r="44" spans="1:9" x14ac:dyDescent="0.25">
      <c r="A44" s="80" t="s">
        <v>405</v>
      </c>
    </row>
    <row r="45" spans="1:9" ht="13.8" x14ac:dyDescent="0.25">
      <c r="A45" s="36"/>
    </row>
    <row r="46" spans="1:9" x14ac:dyDescent="0.25">
      <c r="I46" s="404" t="str">
        <f>Cover!$I$31</f>
        <v>Version: August 2021</v>
      </c>
    </row>
  </sheetData>
  <phoneticPr fontId="31" type="noConversion"/>
  <printOptions horizontalCentered="1"/>
  <pageMargins left="0.75" right="0.75" top="0.75" bottom="0.7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F51"/>
  <sheetViews>
    <sheetView workbookViewId="0">
      <selection activeCell="F51" sqref="F51"/>
    </sheetView>
  </sheetViews>
  <sheetFormatPr defaultRowHeight="13.2" x14ac:dyDescent="0.25"/>
  <cols>
    <col min="1" max="1" width="4.33203125" customWidth="1"/>
    <col min="2" max="2" width="32.21875" customWidth="1"/>
    <col min="3" max="3" width="15.77734375" customWidth="1"/>
    <col min="4" max="6" width="18.33203125" customWidth="1"/>
  </cols>
  <sheetData>
    <row r="1" spans="1:6" x14ac:dyDescent="0.25">
      <c r="A1" s="274"/>
      <c r="B1" s="380" t="s">
        <v>258</v>
      </c>
      <c r="C1" s="401">
        <f>'Schedule A1&amp;A2'!B1</f>
        <v>0</v>
      </c>
      <c r="D1" s="222"/>
      <c r="E1" s="222"/>
    </row>
    <row r="3" spans="1:6" ht="14.4" x14ac:dyDescent="0.3">
      <c r="A3" s="37" t="s">
        <v>328</v>
      </c>
      <c r="B3" s="223"/>
      <c r="C3" s="223"/>
      <c r="D3" s="223"/>
      <c r="E3" s="223"/>
      <c r="F3" s="223"/>
    </row>
    <row r="4" spans="1:6" ht="14.4" x14ac:dyDescent="0.3">
      <c r="A4" s="37" t="s">
        <v>370</v>
      </c>
      <c r="B4" s="223"/>
      <c r="C4" s="223"/>
      <c r="D4" s="223"/>
      <c r="E4" s="223"/>
      <c r="F4" s="223"/>
    </row>
    <row r="6" spans="1:6" x14ac:dyDescent="0.25">
      <c r="A6" s="224" t="s">
        <v>149</v>
      </c>
      <c r="B6" s="225"/>
      <c r="C6" s="226" t="s">
        <v>150</v>
      </c>
      <c r="D6" s="227" t="s">
        <v>151</v>
      </c>
      <c r="E6" s="228" t="s">
        <v>152</v>
      </c>
      <c r="F6" s="228" t="s">
        <v>153</v>
      </c>
    </row>
    <row r="7" spans="1:6" ht="18.75" customHeight="1" x14ac:dyDescent="0.25">
      <c r="A7" s="229" t="s">
        <v>154</v>
      </c>
      <c r="B7" s="222"/>
      <c r="C7" s="357"/>
      <c r="D7" s="358"/>
      <c r="E7" s="418"/>
      <c r="F7" s="418">
        <f>+E7</f>
        <v>0</v>
      </c>
    </row>
    <row r="8" spans="1:6" x14ac:dyDescent="0.25">
      <c r="A8" s="230" t="s">
        <v>155</v>
      </c>
      <c r="B8" s="231"/>
      <c r="C8" s="359"/>
      <c r="D8" s="360"/>
      <c r="E8" s="419"/>
      <c r="F8" s="418">
        <f>+E8</f>
        <v>0</v>
      </c>
    </row>
    <row r="9" spans="1:6" x14ac:dyDescent="0.25">
      <c r="A9" s="230" t="s">
        <v>156</v>
      </c>
      <c r="B9" s="231"/>
      <c r="C9" s="359"/>
      <c r="D9" s="360"/>
      <c r="E9" s="419"/>
      <c r="F9" s="418">
        <f>+E9</f>
        <v>0</v>
      </c>
    </row>
    <row r="10" spans="1:6" x14ac:dyDescent="0.25">
      <c r="A10" s="230" t="s">
        <v>122</v>
      </c>
      <c r="B10" s="231"/>
      <c r="C10" s="359"/>
      <c r="D10" s="360"/>
      <c r="E10" s="419"/>
      <c r="F10" s="418">
        <f>+E10</f>
        <v>0</v>
      </c>
    </row>
    <row r="11" spans="1:6" x14ac:dyDescent="0.25">
      <c r="A11" s="230" t="s">
        <v>157</v>
      </c>
      <c r="B11" s="231"/>
      <c r="C11" s="412"/>
      <c r="D11" s="415"/>
      <c r="E11" s="419"/>
      <c r="F11" s="418">
        <f t="shared" ref="F11:F17" si="0">+E11+D11</f>
        <v>0</v>
      </c>
    </row>
    <row r="12" spans="1:6" x14ac:dyDescent="0.25">
      <c r="A12" s="230" t="s">
        <v>296</v>
      </c>
      <c r="B12" s="231"/>
      <c r="C12" s="412"/>
      <c r="D12" s="415"/>
      <c r="E12" s="419"/>
      <c r="F12" s="418">
        <f t="shared" si="0"/>
        <v>0</v>
      </c>
    </row>
    <row r="13" spans="1:6" x14ac:dyDescent="0.25">
      <c r="A13" s="230" t="s">
        <v>158</v>
      </c>
      <c r="B13" s="231"/>
      <c r="C13" s="412"/>
      <c r="D13" s="415"/>
      <c r="E13" s="419"/>
      <c r="F13" s="418">
        <f t="shared" si="0"/>
        <v>0</v>
      </c>
    </row>
    <row r="14" spans="1:6" x14ac:dyDescent="0.25">
      <c r="A14" s="230" t="s">
        <v>159</v>
      </c>
      <c r="B14" s="231"/>
      <c r="C14" s="412"/>
      <c r="D14" s="415"/>
      <c r="E14" s="419"/>
      <c r="F14" s="418">
        <f t="shared" si="0"/>
        <v>0</v>
      </c>
    </row>
    <row r="15" spans="1:6" x14ac:dyDescent="0.25">
      <c r="A15" s="230" t="s">
        <v>160</v>
      </c>
      <c r="B15" s="231"/>
      <c r="C15" s="412"/>
      <c r="D15" s="415"/>
      <c r="E15" s="419"/>
      <c r="F15" s="418">
        <f t="shared" si="0"/>
        <v>0</v>
      </c>
    </row>
    <row r="16" spans="1:6" ht="16.2" thickBot="1" x14ac:dyDescent="0.3">
      <c r="A16" s="232" t="s">
        <v>161</v>
      </c>
      <c r="B16" s="233"/>
      <c r="C16" s="413"/>
      <c r="D16" s="416"/>
      <c r="E16" s="420"/>
      <c r="F16" s="420">
        <f t="shared" si="0"/>
        <v>0</v>
      </c>
    </row>
    <row r="17" spans="1:6" ht="16.2" thickTop="1" x14ac:dyDescent="0.25">
      <c r="A17" s="229" t="s">
        <v>162</v>
      </c>
      <c r="B17" s="222"/>
      <c r="C17" s="414">
        <f>SUM(C11:C16)</f>
        <v>0</v>
      </c>
      <c r="D17" s="417">
        <f>SUM(D11:D16)</f>
        <v>0</v>
      </c>
      <c r="E17" s="418">
        <f>SUM(E7:E16)</f>
        <v>0</v>
      </c>
      <c r="F17" s="418">
        <f t="shared" si="0"/>
        <v>0</v>
      </c>
    </row>
    <row r="19" spans="1:6" x14ac:dyDescent="0.25">
      <c r="A19" s="459" t="s">
        <v>369</v>
      </c>
      <c r="B19" s="80" t="s">
        <v>407</v>
      </c>
    </row>
    <row r="20" spans="1:6" x14ac:dyDescent="0.25">
      <c r="A20" s="80"/>
      <c r="B20" s="80" t="s">
        <v>408</v>
      </c>
    </row>
    <row r="22" spans="1:6" ht="15.6" x14ac:dyDescent="0.25">
      <c r="A22" s="234" t="s">
        <v>320</v>
      </c>
    </row>
    <row r="23" spans="1:6" x14ac:dyDescent="0.25">
      <c r="A23" s="158" t="s">
        <v>319</v>
      </c>
    </row>
    <row r="24" spans="1:6" x14ac:dyDescent="0.25">
      <c r="A24" s="80" t="s">
        <v>273</v>
      </c>
    </row>
    <row r="25" spans="1:6" x14ac:dyDescent="0.25">
      <c r="A25" s="80"/>
      <c r="B25" t="s">
        <v>280</v>
      </c>
    </row>
    <row r="26" spans="1:6" x14ac:dyDescent="0.25">
      <c r="A26" s="80"/>
      <c r="B26" s="80" t="s">
        <v>282</v>
      </c>
    </row>
    <row r="27" spans="1:6" x14ac:dyDescent="0.25">
      <c r="A27" s="80"/>
      <c r="B27" s="80" t="s">
        <v>371</v>
      </c>
    </row>
    <row r="28" spans="1:6" x14ac:dyDescent="0.25">
      <c r="A28" s="158"/>
      <c r="B28" s="80" t="s">
        <v>412</v>
      </c>
    </row>
    <row r="29" spans="1:6" x14ac:dyDescent="0.25">
      <c r="A29" s="158"/>
      <c r="B29" t="s">
        <v>372</v>
      </c>
    </row>
    <row r="30" spans="1:6" x14ac:dyDescent="0.25">
      <c r="A30" s="158"/>
      <c r="B30" t="s">
        <v>373</v>
      </c>
    </row>
    <row r="31" spans="1:6" x14ac:dyDescent="0.25">
      <c r="A31" s="158"/>
      <c r="B31" t="s">
        <v>416</v>
      </c>
    </row>
    <row r="33" spans="1:6" ht="15.6" x14ac:dyDescent="0.25">
      <c r="A33" s="234" t="s">
        <v>302</v>
      </c>
    </row>
    <row r="34" spans="1:6" s="237" customFormat="1" x14ac:dyDescent="0.25">
      <c r="A34" s="426"/>
      <c r="B34" s="426" t="s">
        <v>315</v>
      </c>
      <c r="C34" s="426"/>
      <c r="D34" s="426"/>
      <c r="E34" s="426"/>
      <c r="F34" s="426"/>
    </row>
    <row r="35" spans="1:6" x14ac:dyDescent="0.25">
      <c r="A35" s="425"/>
      <c r="B35" s="425"/>
      <c r="C35" s="425"/>
      <c r="D35" s="425"/>
      <c r="E35" s="425"/>
      <c r="F35" s="425"/>
    </row>
    <row r="36" spans="1:6" x14ac:dyDescent="0.25">
      <c r="A36" s="361"/>
      <c r="B36" s="361"/>
      <c r="C36" s="361"/>
      <c r="D36" s="361"/>
      <c r="E36" s="361"/>
      <c r="F36" s="361"/>
    </row>
    <row r="37" spans="1:6" x14ac:dyDescent="0.25">
      <c r="A37" s="361"/>
      <c r="B37" s="361"/>
      <c r="C37" s="361"/>
      <c r="D37" s="361"/>
      <c r="E37" s="361"/>
      <c r="F37" s="361"/>
    </row>
    <row r="38" spans="1:6" x14ac:dyDescent="0.25">
      <c r="A38" s="361"/>
      <c r="B38" s="361"/>
      <c r="C38" s="361"/>
      <c r="D38" s="361"/>
      <c r="E38" s="361"/>
      <c r="F38" s="361"/>
    </row>
    <row r="39" spans="1:6" x14ac:dyDescent="0.25">
      <c r="A39" s="361"/>
      <c r="B39" s="361"/>
      <c r="C39" s="361"/>
      <c r="D39" s="361"/>
      <c r="E39" s="361"/>
      <c r="F39" s="361"/>
    </row>
    <row r="40" spans="1:6" x14ac:dyDescent="0.25">
      <c r="A40" s="361"/>
      <c r="B40" s="361"/>
      <c r="C40" s="361"/>
      <c r="D40" s="361"/>
      <c r="E40" s="361"/>
      <c r="F40" s="361"/>
    </row>
    <row r="41" spans="1:6" x14ac:dyDescent="0.25">
      <c r="A41" s="361"/>
      <c r="B41" s="361"/>
      <c r="C41" s="361"/>
      <c r="D41" s="361"/>
      <c r="E41" s="361"/>
      <c r="F41" s="361"/>
    </row>
    <row r="42" spans="1:6" x14ac:dyDescent="0.25">
      <c r="A42" s="361"/>
      <c r="B42" s="361"/>
      <c r="C42" s="361"/>
      <c r="D42" s="361"/>
      <c r="E42" s="361"/>
      <c r="F42" s="361"/>
    </row>
    <row r="43" spans="1:6" x14ac:dyDescent="0.25">
      <c r="A43" s="361"/>
      <c r="B43" s="361"/>
      <c r="C43" s="361"/>
      <c r="D43" s="361"/>
      <c r="E43" s="361"/>
      <c r="F43" s="361"/>
    </row>
    <row r="44" spans="1:6" x14ac:dyDescent="0.25">
      <c r="A44" s="361"/>
      <c r="B44" s="361"/>
      <c r="C44" s="361"/>
      <c r="D44" s="361"/>
      <c r="E44" s="361"/>
      <c r="F44" s="361"/>
    </row>
    <row r="45" spans="1:6" x14ac:dyDescent="0.25">
      <c r="A45" s="361"/>
      <c r="B45" s="361"/>
      <c r="C45" s="361"/>
      <c r="D45" s="361"/>
      <c r="E45" s="361"/>
      <c r="F45" s="361"/>
    </row>
    <row r="46" spans="1:6" x14ac:dyDescent="0.25">
      <c r="A46" s="361"/>
      <c r="B46" s="361"/>
      <c r="C46" s="361"/>
      <c r="D46" s="361"/>
      <c r="E46" s="361"/>
      <c r="F46" s="361"/>
    </row>
    <row r="47" spans="1:6" x14ac:dyDescent="0.25">
      <c r="A47" s="361"/>
      <c r="B47" s="361"/>
      <c r="C47" s="361"/>
      <c r="D47" s="361"/>
      <c r="E47" s="361"/>
      <c r="F47" s="361"/>
    </row>
    <row r="48" spans="1:6" x14ac:dyDescent="0.25">
      <c r="A48" s="361"/>
      <c r="B48" s="361"/>
      <c r="C48" s="361"/>
      <c r="D48" s="361"/>
      <c r="E48" s="361"/>
      <c r="F48" s="361"/>
    </row>
    <row r="49" spans="1:6" x14ac:dyDescent="0.25">
      <c r="A49" s="361"/>
      <c r="B49" s="361"/>
      <c r="C49" s="361"/>
      <c r="D49" s="361"/>
      <c r="E49" s="361"/>
      <c r="F49" s="361"/>
    </row>
    <row r="51" spans="1:6" x14ac:dyDescent="0.25">
      <c r="F51" s="404" t="str">
        <f>Cover!$I$31</f>
        <v>Version: August 2021</v>
      </c>
    </row>
  </sheetData>
  <phoneticPr fontId="0" type="noConversion"/>
  <printOptions horizontalCentered="1"/>
  <pageMargins left="0.5" right="0.5" top="1" bottom="0.75" header="0.5" footer="0.25"/>
  <pageSetup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I51"/>
  <sheetViews>
    <sheetView workbookViewId="0">
      <selection activeCell="C7" sqref="C7"/>
    </sheetView>
  </sheetViews>
  <sheetFormatPr defaultRowHeight="13.2" x14ac:dyDescent="0.25"/>
  <cols>
    <col min="1" max="1" width="5.77734375" customWidth="1"/>
    <col min="2" max="2" width="16.6640625" customWidth="1"/>
    <col min="3" max="3" width="21.77734375" customWidth="1"/>
    <col min="4" max="4" width="14.21875" customWidth="1"/>
    <col min="5" max="5" width="13.44140625" customWidth="1"/>
    <col min="6" max="6" width="14.21875" customWidth="1"/>
    <col min="7" max="7" width="14.77734375" customWidth="1"/>
    <col min="9" max="9" width="20.44140625" bestFit="1" customWidth="1"/>
    <col min="10" max="10" width="25.6640625" bestFit="1" customWidth="1"/>
    <col min="11" max="11" width="11.77734375" bestFit="1" customWidth="1"/>
  </cols>
  <sheetData>
    <row r="1" spans="1:7" x14ac:dyDescent="0.25">
      <c r="B1" s="380" t="s">
        <v>258</v>
      </c>
      <c r="C1" s="400">
        <f>'Schedule A1&amp;A2'!B1</f>
        <v>0</v>
      </c>
      <c r="D1" s="222"/>
      <c r="E1" s="222"/>
      <c r="F1" s="222"/>
    </row>
    <row r="3" spans="1:7" ht="13.8" x14ac:dyDescent="0.25">
      <c r="A3" s="37" t="s">
        <v>328</v>
      </c>
      <c r="B3" s="159"/>
      <c r="C3" s="159"/>
      <c r="D3" s="159"/>
      <c r="E3" s="159"/>
      <c r="F3" s="159"/>
      <c r="G3" s="159"/>
    </row>
    <row r="4" spans="1:7" ht="13.8" x14ac:dyDescent="0.25">
      <c r="A4" s="37" t="s">
        <v>347</v>
      </c>
      <c r="B4" s="159"/>
      <c r="C4" s="159"/>
      <c r="D4" s="159"/>
      <c r="E4" s="159"/>
      <c r="F4" s="159"/>
      <c r="G4" s="159"/>
    </row>
    <row r="6" spans="1:7" x14ac:dyDescent="0.25">
      <c r="B6" s="291" t="s">
        <v>260</v>
      </c>
      <c r="C6" s="427" t="str">
        <f>+'Schedule A1&amp;A2'!B7</f>
        <v>1/1/2019-12/31/2019</v>
      </c>
      <c r="E6" s="235" t="s">
        <v>163</v>
      </c>
      <c r="F6" s="423"/>
      <c r="G6" s="431"/>
    </row>
    <row r="7" spans="1:7" x14ac:dyDescent="0.25">
      <c r="A7" s="41" t="s">
        <v>20</v>
      </c>
      <c r="C7" s="236"/>
      <c r="E7" s="235"/>
      <c r="F7" s="237"/>
    </row>
    <row r="8" spans="1:7" x14ac:dyDescent="0.25">
      <c r="A8" s="238" t="s">
        <v>164</v>
      </c>
      <c r="B8" s="239"/>
      <c r="C8" s="239"/>
      <c r="D8" s="240"/>
      <c r="E8" s="240"/>
      <c r="F8" s="240"/>
      <c r="G8" s="240"/>
    </row>
    <row r="9" spans="1:7" x14ac:dyDescent="0.25">
      <c r="A9" s="241"/>
      <c r="B9" s="242"/>
      <c r="C9" s="242"/>
      <c r="D9" s="243" t="s">
        <v>57</v>
      </c>
      <c r="E9" s="243" t="s">
        <v>58</v>
      </c>
      <c r="F9" s="243" t="s">
        <v>59</v>
      </c>
      <c r="G9" s="243" t="s">
        <v>60</v>
      </c>
    </row>
    <row r="10" spans="1:7" x14ac:dyDescent="0.25">
      <c r="A10" s="244"/>
      <c r="B10" s="245"/>
      <c r="C10" s="245"/>
      <c r="D10" s="246" t="s">
        <v>298</v>
      </c>
      <c r="E10" s="246"/>
      <c r="F10" s="246"/>
      <c r="G10" s="246" t="s">
        <v>165</v>
      </c>
    </row>
    <row r="11" spans="1:7" x14ac:dyDescent="0.25">
      <c r="A11" s="174" t="s">
        <v>166</v>
      </c>
      <c r="B11" s="247"/>
      <c r="C11" s="247"/>
      <c r="D11" s="248" t="s">
        <v>299</v>
      </c>
      <c r="E11" s="248" t="s">
        <v>167</v>
      </c>
      <c r="F11" s="248" t="s">
        <v>167</v>
      </c>
      <c r="G11" s="248" t="s">
        <v>168</v>
      </c>
    </row>
    <row r="12" spans="1:7" x14ac:dyDescent="0.25">
      <c r="A12" s="174" t="s">
        <v>169</v>
      </c>
      <c r="B12" s="247"/>
      <c r="C12" s="247"/>
      <c r="D12" s="248" t="s">
        <v>300</v>
      </c>
      <c r="E12" s="248" t="s">
        <v>170</v>
      </c>
      <c r="F12" s="248" t="s">
        <v>171</v>
      </c>
      <c r="G12" s="248" t="s">
        <v>172</v>
      </c>
    </row>
    <row r="13" spans="1:7" x14ac:dyDescent="0.25">
      <c r="A13" s="198" t="s">
        <v>173</v>
      </c>
      <c r="B13" s="200"/>
      <c r="C13" s="249"/>
      <c r="D13" s="250" t="s">
        <v>174</v>
      </c>
      <c r="E13" s="250"/>
      <c r="F13" s="250" t="s">
        <v>175</v>
      </c>
      <c r="G13" s="250" t="s">
        <v>176</v>
      </c>
    </row>
    <row r="14" spans="1:7" x14ac:dyDescent="0.25">
      <c r="A14" s="251" t="s">
        <v>177</v>
      </c>
      <c r="B14" s="252"/>
      <c r="C14" s="253"/>
      <c r="D14" s="254"/>
      <c r="E14" s="255"/>
      <c r="F14" s="255"/>
      <c r="G14" s="256"/>
    </row>
    <row r="15" spans="1:7" x14ac:dyDescent="0.25">
      <c r="A15" s="257">
        <v>1</v>
      </c>
      <c r="B15" s="231" t="s">
        <v>283</v>
      </c>
      <c r="C15" s="258"/>
      <c r="D15" s="385">
        <f t="shared" ref="D15:D21" si="0">E15+F15+G15</f>
        <v>0</v>
      </c>
      <c r="E15" s="321"/>
      <c r="F15" s="321"/>
      <c r="G15" s="321"/>
    </row>
    <row r="16" spans="1:7" x14ac:dyDescent="0.25">
      <c r="A16" s="257">
        <v>2</v>
      </c>
      <c r="B16" s="231" t="s">
        <v>284</v>
      </c>
      <c r="C16" s="258"/>
      <c r="D16" s="385">
        <f t="shared" si="0"/>
        <v>0</v>
      </c>
      <c r="E16" s="321"/>
      <c r="F16" s="321"/>
      <c r="G16" s="321"/>
    </row>
    <row r="17" spans="1:9" x14ac:dyDescent="0.25">
      <c r="A17" s="257">
        <v>3</v>
      </c>
      <c r="B17" s="231" t="s">
        <v>285</v>
      </c>
      <c r="C17" s="258"/>
      <c r="D17" s="385">
        <f t="shared" si="0"/>
        <v>0</v>
      </c>
      <c r="E17" s="321"/>
      <c r="F17" s="321"/>
      <c r="G17" s="321"/>
    </row>
    <row r="18" spans="1:9" x14ac:dyDescent="0.25">
      <c r="A18" s="257">
        <v>4</v>
      </c>
      <c r="B18" s="231" t="s">
        <v>286</v>
      </c>
      <c r="C18" s="258"/>
      <c r="D18" s="385">
        <f t="shared" si="0"/>
        <v>0</v>
      </c>
      <c r="E18" s="321"/>
      <c r="F18" s="321"/>
      <c r="G18" s="321"/>
    </row>
    <row r="19" spans="1:9" x14ac:dyDescent="0.25">
      <c r="A19" s="257">
        <v>5</v>
      </c>
      <c r="B19" s="231" t="s">
        <v>287</v>
      </c>
      <c r="C19" s="258"/>
      <c r="D19" s="385">
        <f t="shared" si="0"/>
        <v>0</v>
      </c>
      <c r="E19" s="321"/>
      <c r="F19" s="321"/>
      <c r="G19" s="321"/>
    </row>
    <row r="20" spans="1:9" ht="29.1" customHeight="1" x14ac:dyDescent="0.25">
      <c r="A20" s="257">
        <v>6</v>
      </c>
      <c r="B20" s="479" t="s">
        <v>288</v>
      </c>
      <c r="C20" s="480"/>
      <c r="D20" s="385">
        <f t="shared" si="0"/>
        <v>0</v>
      </c>
      <c r="E20" s="321"/>
      <c r="F20" s="321"/>
      <c r="G20" s="321"/>
    </row>
    <row r="21" spans="1:9" ht="13.8" thickBot="1" x14ac:dyDescent="0.3">
      <c r="A21" s="259">
        <v>7</v>
      </c>
      <c r="B21" s="260" t="s">
        <v>178</v>
      </c>
      <c r="C21" s="260"/>
      <c r="D21" s="408">
        <f t="shared" si="0"/>
        <v>0</v>
      </c>
      <c r="E21" s="406"/>
      <c r="F21" s="406"/>
      <c r="G21" s="406"/>
    </row>
    <row r="22" spans="1:9" ht="13.8" thickTop="1" x14ac:dyDescent="0.25">
      <c r="A22" s="261" t="s">
        <v>179</v>
      </c>
      <c r="B22" s="262"/>
      <c r="C22" s="262"/>
      <c r="D22" s="409">
        <f>SUM(D15:D21)</f>
        <v>0</v>
      </c>
      <c r="E22" s="405">
        <f>SUM(E15:E21)</f>
        <v>0</v>
      </c>
      <c r="F22" s="405">
        <f>SUM(F15:F21)</f>
        <v>0</v>
      </c>
      <c r="G22" s="405">
        <f>SUM(G15:G21)</f>
        <v>0</v>
      </c>
      <c r="I22" s="263"/>
    </row>
    <row r="23" spans="1:9" x14ac:dyDescent="0.25">
      <c r="A23" s="264"/>
      <c r="C23" s="265"/>
      <c r="D23" s="265"/>
      <c r="E23" s="265"/>
      <c r="F23" s="265"/>
      <c r="G23" s="266"/>
    </row>
    <row r="24" spans="1:9" x14ac:dyDescent="0.25">
      <c r="A24" s="251" t="s">
        <v>374</v>
      </c>
      <c r="B24" s="252"/>
      <c r="C24" s="252"/>
      <c r="D24" s="254"/>
      <c r="E24" s="254"/>
      <c r="F24" s="254"/>
      <c r="G24" s="256"/>
    </row>
    <row r="25" spans="1:9" x14ac:dyDescent="0.25">
      <c r="A25" s="257">
        <v>1</v>
      </c>
      <c r="B25" s="231" t="s">
        <v>283</v>
      </c>
      <c r="C25" s="258"/>
      <c r="D25" s="385">
        <f t="shared" ref="D25:D31" si="1">E25+F25+G25</f>
        <v>0</v>
      </c>
      <c r="E25" s="321"/>
      <c r="F25" s="321"/>
      <c r="G25" s="321"/>
    </row>
    <row r="26" spans="1:9" x14ac:dyDescent="0.25">
      <c r="A26" s="257">
        <v>2</v>
      </c>
      <c r="B26" s="231" t="s">
        <v>284</v>
      </c>
      <c r="C26" s="258"/>
      <c r="D26" s="385">
        <f t="shared" si="1"/>
        <v>0</v>
      </c>
      <c r="E26" s="321"/>
      <c r="F26" s="321"/>
      <c r="G26" s="321"/>
    </row>
    <row r="27" spans="1:9" x14ac:dyDescent="0.25">
      <c r="A27" s="257">
        <v>3</v>
      </c>
      <c r="B27" s="231" t="s">
        <v>285</v>
      </c>
      <c r="C27" s="258"/>
      <c r="D27" s="385">
        <f t="shared" si="1"/>
        <v>0</v>
      </c>
      <c r="E27" s="321"/>
      <c r="F27" s="321"/>
      <c r="G27" s="321"/>
    </row>
    <row r="28" spans="1:9" x14ac:dyDescent="0.25">
      <c r="A28" s="257">
        <v>4</v>
      </c>
      <c r="B28" s="231" t="s">
        <v>286</v>
      </c>
      <c r="C28" s="258"/>
      <c r="D28" s="385">
        <f t="shared" si="1"/>
        <v>0</v>
      </c>
      <c r="E28" s="321"/>
      <c r="F28" s="321"/>
      <c r="G28" s="321"/>
    </row>
    <row r="29" spans="1:9" x14ac:dyDescent="0.25">
      <c r="A29" s="257">
        <v>5</v>
      </c>
      <c r="B29" s="231" t="s">
        <v>287</v>
      </c>
      <c r="C29" s="258"/>
      <c r="D29" s="385">
        <f t="shared" si="1"/>
        <v>0</v>
      </c>
      <c r="E29" s="321"/>
      <c r="F29" s="321"/>
      <c r="G29" s="321"/>
    </row>
    <row r="30" spans="1:9" ht="29.1" customHeight="1" x14ac:dyDescent="0.25">
      <c r="A30" s="257">
        <v>6</v>
      </c>
      <c r="B30" s="479" t="s">
        <v>288</v>
      </c>
      <c r="C30" s="480"/>
      <c r="D30" s="385">
        <f t="shared" si="1"/>
        <v>0</v>
      </c>
      <c r="E30" s="321"/>
      <c r="F30" s="321"/>
      <c r="G30" s="321"/>
    </row>
    <row r="31" spans="1:9" ht="13.8" thickBot="1" x14ac:dyDescent="0.3">
      <c r="A31" s="259">
        <v>7</v>
      </c>
      <c r="B31" s="260" t="s">
        <v>178</v>
      </c>
      <c r="C31" s="260"/>
      <c r="D31" s="408">
        <f t="shared" si="1"/>
        <v>0</v>
      </c>
      <c r="E31" s="406"/>
      <c r="F31" s="406"/>
      <c r="G31" s="406"/>
    </row>
    <row r="32" spans="1:9" ht="13.8" thickTop="1" x14ac:dyDescent="0.25">
      <c r="A32" s="261" t="s">
        <v>179</v>
      </c>
      <c r="B32" s="262"/>
      <c r="C32" s="262"/>
      <c r="D32" s="409">
        <f>SUM(D25:D31)</f>
        <v>0</v>
      </c>
      <c r="E32" s="405">
        <f>SUM(E25:E31)</f>
        <v>0</v>
      </c>
      <c r="F32" s="405">
        <f>SUM(F25:F31)</f>
        <v>0</v>
      </c>
      <c r="G32" s="405">
        <f>SUM(G25:G31)</f>
        <v>0</v>
      </c>
    </row>
    <row r="33" spans="1:9" x14ac:dyDescent="0.25">
      <c r="A33" s="264"/>
      <c r="D33" s="265"/>
      <c r="E33" s="265"/>
      <c r="F33" s="265"/>
      <c r="G33" s="266"/>
    </row>
    <row r="34" spans="1:9" x14ac:dyDescent="0.25">
      <c r="A34" s="251" t="s">
        <v>180</v>
      </c>
      <c r="B34" s="252"/>
      <c r="C34" s="252"/>
      <c r="D34" s="254"/>
      <c r="E34" s="254"/>
      <c r="F34" s="254"/>
      <c r="G34" s="256"/>
    </row>
    <row r="35" spans="1:9" x14ac:dyDescent="0.25">
      <c r="A35" s="257">
        <v>1</v>
      </c>
      <c r="B35" s="231" t="s">
        <v>283</v>
      </c>
      <c r="C35" s="258"/>
      <c r="D35" s="321">
        <f t="shared" ref="D35:G41" si="2">D15+D25</f>
        <v>0</v>
      </c>
      <c r="E35" s="321">
        <f t="shared" si="2"/>
        <v>0</v>
      </c>
      <c r="F35" s="321">
        <f t="shared" si="2"/>
        <v>0</v>
      </c>
      <c r="G35" s="321">
        <f t="shared" si="2"/>
        <v>0</v>
      </c>
    </row>
    <row r="36" spans="1:9" x14ac:dyDescent="0.25">
      <c r="A36" s="257">
        <v>2</v>
      </c>
      <c r="B36" s="231" t="s">
        <v>284</v>
      </c>
      <c r="C36" s="258"/>
      <c r="D36" s="321">
        <f t="shared" si="2"/>
        <v>0</v>
      </c>
      <c r="E36" s="321">
        <f t="shared" si="2"/>
        <v>0</v>
      </c>
      <c r="F36" s="321">
        <f t="shared" si="2"/>
        <v>0</v>
      </c>
      <c r="G36" s="321">
        <f t="shared" si="2"/>
        <v>0</v>
      </c>
    </row>
    <row r="37" spans="1:9" x14ac:dyDescent="0.25">
      <c r="A37" s="257">
        <v>3</v>
      </c>
      <c r="B37" s="231" t="s">
        <v>285</v>
      </c>
      <c r="C37" s="258"/>
      <c r="D37" s="321">
        <f t="shared" si="2"/>
        <v>0</v>
      </c>
      <c r="E37" s="321">
        <f t="shared" si="2"/>
        <v>0</v>
      </c>
      <c r="F37" s="321">
        <f t="shared" si="2"/>
        <v>0</v>
      </c>
      <c r="G37" s="321">
        <f t="shared" si="2"/>
        <v>0</v>
      </c>
    </row>
    <row r="38" spans="1:9" x14ac:dyDescent="0.25">
      <c r="A38" s="257">
        <v>4</v>
      </c>
      <c r="B38" s="231" t="s">
        <v>286</v>
      </c>
      <c r="C38" s="258"/>
      <c r="D38" s="321">
        <f t="shared" si="2"/>
        <v>0</v>
      </c>
      <c r="E38" s="321">
        <f t="shared" si="2"/>
        <v>0</v>
      </c>
      <c r="F38" s="321">
        <f t="shared" si="2"/>
        <v>0</v>
      </c>
      <c r="G38" s="321">
        <f t="shared" si="2"/>
        <v>0</v>
      </c>
    </row>
    <row r="39" spans="1:9" x14ac:dyDescent="0.25">
      <c r="A39" s="257">
        <v>5</v>
      </c>
      <c r="B39" s="231" t="s">
        <v>287</v>
      </c>
      <c r="C39" s="258"/>
      <c r="D39" s="321">
        <f t="shared" si="2"/>
        <v>0</v>
      </c>
      <c r="E39" s="321">
        <f t="shared" si="2"/>
        <v>0</v>
      </c>
      <c r="F39" s="321">
        <f t="shared" si="2"/>
        <v>0</v>
      </c>
      <c r="G39" s="321">
        <f t="shared" si="2"/>
        <v>0</v>
      </c>
    </row>
    <row r="40" spans="1:9" ht="29.1" customHeight="1" x14ac:dyDescent="0.25">
      <c r="A40" s="257">
        <v>6</v>
      </c>
      <c r="B40" s="479" t="s">
        <v>288</v>
      </c>
      <c r="C40" s="480"/>
      <c r="D40" s="321">
        <f t="shared" si="2"/>
        <v>0</v>
      </c>
      <c r="E40" s="321">
        <f t="shared" si="2"/>
        <v>0</v>
      </c>
      <c r="F40" s="321">
        <f t="shared" si="2"/>
        <v>0</v>
      </c>
      <c r="G40" s="321">
        <f t="shared" si="2"/>
        <v>0</v>
      </c>
    </row>
    <row r="41" spans="1:9" ht="13.8" thickBot="1" x14ac:dyDescent="0.3">
      <c r="A41" s="259">
        <v>7</v>
      </c>
      <c r="B41" s="260" t="s">
        <v>178</v>
      </c>
      <c r="C41" s="260"/>
      <c r="D41" s="406">
        <f t="shared" si="2"/>
        <v>0</v>
      </c>
      <c r="E41" s="406">
        <f t="shared" si="2"/>
        <v>0</v>
      </c>
      <c r="F41" s="406">
        <f t="shared" si="2"/>
        <v>0</v>
      </c>
      <c r="G41" s="406">
        <f t="shared" si="2"/>
        <v>0</v>
      </c>
    </row>
    <row r="42" spans="1:9" ht="13.8" thickTop="1" x14ac:dyDescent="0.25">
      <c r="A42" s="261" t="s">
        <v>181</v>
      </c>
      <c r="B42" s="262"/>
      <c r="C42" s="262"/>
      <c r="D42" s="405">
        <f>SUM(D35:D41)</f>
        <v>0</v>
      </c>
      <c r="E42" s="405">
        <f>SUM(E35:E41)</f>
        <v>0</v>
      </c>
      <c r="F42" s="405">
        <f>SUM(F35:F41)</f>
        <v>0</v>
      </c>
      <c r="G42" s="405">
        <f>SUM(G35:G41)</f>
        <v>0</v>
      </c>
      <c r="I42" s="411">
        <f>IF(D42='Schedule E1'!D47,0,D42-'Schedule E1'!D47)</f>
        <v>0</v>
      </c>
    </row>
    <row r="43" spans="1:9" x14ac:dyDescent="0.25">
      <c r="A43" s="268" t="s">
        <v>369</v>
      </c>
      <c r="B43" s="268" t="s">
        <v>375</v>
      </c>
      <c r="C43" s="268"/>
      <c r="D43" s="269"/>
      <c r="E43" s="269"/>
      <c r="F43" s="269"/>
      <c r="G43" s="269"/>
      <c r="I43" s="267"/>
    </row>
    <row r="44" spans="1:9" x14ac:dyDescent="0.25">
      <c r="A44" s="268"/>
      <c r="B44" s="268" t="s">
        <v>376</v>
      </c>
      <c r="C44" s="268"/>
      <c r="D44" s="269"/>
      <c r="E44" s="269"/>
      <c r="F44" s="269"/>
      <c r="G44" s="269"/>
      <c r="I44" s="267"/>
    </row>
    <row r="45" spans="1:9" x14ac:dyDescent="0.25">
      <c r="A45" s="268"/>
      <c r="B45" s="268"/>
      <c r="C45" s="268"/>
      <c r="D45" s="269"/>
      <c r="E45" s="269"/>
      <c r="F45" s="269"/>
      <c r="G45" s="269"/>
      <c r="I45" s="267"/>
    </row>
    <row r="46" spans="1:9" x14ac:dyDescent="0.25">
      <c r="A46" s="268" t="s">
        <v>377</v>
      </c>
      <c r="B46" s="268" t="s">
        <v>378</v>
      </c>
      <c r="C46" s="268"/>
      <c r="D46" s="269"/>
      <c r="E46" s="269"/>
      <c r="F46" s="269"/>
      <c r="G46" s="269"/>
      <c r="I46" s="267"/>
    </row>
    <row r="47" spans="1:9" x14ac:dyDescent="0.25">
      <c r="A47" s="268"/>
      <c r="B47" s="268" t="s">
        <v>379</v>
      </c>
      <c r="C47" s="268"/>
      <c r="D47" s="269"/>
      <c r="E47" s="269"/>
      <c r="F47" s="269"/>
      <c r="G47" s="269"/>
      <c r="I47" s="267"/>
    </row>
    <row r="48" spans="1:9" x14ac:dyDescent="0.25">
      <c r="A48" s="268"/>
      <c r="B48" s="268"/>
      <c r="C48" s="268"/>
      <c r="D48" s="269"/>
      <c r="E48" s="269"/>
      <c r="F48" s="269"/>
      <c r="G48" s="269"/>
    </row>
    <row r="49" spans="1:7" ht="30.75" customHeight="1" x14ac:dyDescent="0.25">
      <c r="A49" s="481" t="s">
        <v>289</v>
      </c>
      <c r="B49" s="481"/>
      <c r="C49" s="481"/>
      <c r="D49" s="481"/>
      <c r="E49" s="481"/>
      <c r="F49" s="481"/>
      <c r="G49" s="481"/>
    </row>
    <row r="51" spans="1:7" x14ac:dyDescent="0.25">
      <c r="G51" s="404" t="str">
        <f>Cover!$I$31</f>
        <v>Version: August 2021</v>
      </c>
    </row>
  </sheetData>
  <mergeCells count="4">
    <mergeCell ref="B20:C20"/>
    <mergeCell ref="A49:G49"/>
    <mergeCell ref="B40:C40"/>
    <mergeCell ref="B30:C30"/>
  </mergeCells>
  <phoneticPr fontId="0" type="noConversion"/>
  <printOptions horizontalCentered="1"/>
  <pageMargins left="0.75" right="0.75" top="0.75" bottom="0.75" header="0.25" footer="0.25"/>
  <pageSetup scale="9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1">
    <pageSetUpPr fitToPage="1"/>
  </sheetPr>
  <dimension ref="A1:I51"/>
  <sheetViews>
    <sheetView workbookViewId="0">
      <selection activeCell="F6" sqref="F6"/>
    </sheetView>
  </sheetViews>
  <sheetFormatPr defaultRowHeight="13.2" x14ac:dyDescent="0.25"/>
  <cols>
    <col min="1" max="1" width="5.77734375" customWidth="1"/>
    <col min="2" max="2" width="16.6640625" customWidth="1"/>
    <col min="3" max="3" width="21.77734375" customWidth="1"/>
    <col min="4" max="4" width="14.21875" customWidth="1"/>
    <col min="5" max="5" width="13.44140625" customWidth="1"/>
    <col min="6" max="6" width="14.21875" customWidth="1"/>
    <col min="7" max="7" width="14.77734375" customWidth="1"/>
    <col min="9" max="9" width="20.44140625" bestFit="1" customWidth="1"/>
    <col min="10" max="10" width="25.6640625" bestFit="1" customWidth="1"/>
    <col min="11" max="11" width="11.77734375" bestFit="1" customWidth="1"/>
  </cols>
  <sheetData>
    <row r="1" spans="1:7" x14ac:dyDescent="0.25">
      <c r="B1" s="380" t="s">
        <v>258</v>
      </c>
      <c r="C1" s="400">
        <f>'Schedule A1&amp;A2'!B1</f>
        <v>0</v>
      </c>
      <c r="D1" s="222"/>
      <c r="E1" s="222"/>
      <c r="F1" s="222"/>
    </row>
    <row r="3" spans="1:7" ht="13.8" x14ac:dyDescent="0.25">
      <c r="A3" s="37" t="s">
        <v>328</v>
      </c>
      <c r="B3" s="159"/>
      <c r="C3" s="159"/>
      <c r="D3" s="159"/>
      <c r="E3" s="159"/>
      <c r="F3" s="159"/>
      <c r="G3" s="159"/>
    </row>
    <row r="4" spans="1:7" ht="13.8" x14ac:dyDescent="0.25">
      <c r="A4" s="37" t="s">
        <v>348</v>
      </c>
      <c r="B4" s="159"/>
      <c r="C4" s="159"/>
      <c r="D4" s="159"/>
      <c r="E4" s="159"/>
      <c r="F4" s="159"/>
      <c r="G4" s="159"/>
    </row>
    <row r="6" spans="1:7" x14ac:dyDescent="0.25">
      <c r="B6" s="291" t="s">
        <v>259</v>
      </c>
      <c r="C6" s="428" t="str">
        <f>+'Schedule A1&amp;A2'!B8</f>
        <v>1/1/2021-6/30/2021</v>
      </c>
      <c r="E6" s="235" t="s">
        <v>163</v>
      </c>
      <c r="F6" s="423"/>
      <c r="G6" s="431"/>
    </row>
    <row r="7" spans="1:7" x14ac:dyDescent="0.25">
      <c r="A7" s="42" t="s">
        <v>253</v>
      </c>
      <c r="B7" s="42"/>
      <c r="C7" s="42"/>
      <c r="E7" s="235"/>
      <c r="F7" s="237"/>
    </row>
    <row r="8" spans="1:7" x14ac:dyDescent="0.25">
      <c r="A8" s="159" t="s">
        <v>182</v>
      </c>
      <c r="B8" s="7"/>
      <c r="C8" s="240"/>
      <c r="D8" s="240"/>
      <c r="E8" s="240"/>
      <c r="F8" s="240"/>
      <c r="G8" s="240"/>
    </row>
    <row r="9" spans="1:7" x14ac:dyDescent="0.25">
      <c r="A9" s="241"/>
      <c r="B9" s="242"/>
      <c r="C9" s="242"/>
      <c r="D9" s="243" t="s">
        <v>57</v>
      </c>
      <c r="E9" s="243" t="s">
        <v>58</v>
      </c>
      <c r="F9" s="243" t="s">
        <v>59</v>
      </c>
      <c r="G9" s="243" t="s">
        <v>60</v>
      </c>
    </row>
    <row r="10" spans="1:7" x14ac:dyDescent="0.25">
      <c r="A10" s="244"/>
      <c r="B10" s="245"/>
      <c r="C10" s="245"/>
      <c r="D10" s="246" t="s">
        <v>298</v>
      </c>
      <c r="E10" s="246"/>
      <c r="F10" s="246"/>
      <c r="G10" s="246" t="s">
        <v>165</v>
      </c>
    </row>
    <row r="11" spans="1:7" x14ac:dyDescent="0.25">
      <c r="A11" s="174" t="s">
        <v>166</v>
      </c>
      <c r="B11" s="247"/>
      <c r="C11" s="247"/>
      <c r="D11" s="248" t="s">
        <v>299</v>
      </c>
      <c r="E11" s="248" t="s">
        <v>167</v>
      </c>
      <c r="F11" s="248" t="s">
        <v>167</v>
      </c>
      <c r="G11" s="248" t="s">
        <v>168</v>
      </c>
    </row>
    <row r="12" spans="1:7" x14ac:dyDescent="0.25">
      <c r="A12" s="174" t="s">
        <v>169</v>
      </c>
      <c r="B12" s="247"/>
      <c r="C12" s="247"/>
      <c r="D12" s="248" t="s">
        <v>300</v>
      </c>
      <c r="E12" s="248" t="s">
        <v>170</v>
      </c>
      <c r="F12" s="248" t="s">
        <v>171</v>
      </c>
      <c r="G12" s="248" t="s">
        <v>172</v>
      </c>
    </row>
    <row r="13" spans="1:7" x14ac:dyDescent="0.25">
      <c r="A13" s="198" t="s">
        <v>173</v>
      </c>
      <c r="B13" s="200"/>
      <c r="C13" s="249"/>
      <c r="D13" s="250" t="s">
        <v>174</v>
      </c>
      <c r="E13" s="250"/>
      <c r="F13" s="250" t="s">
        <v>175</v>
      </c>
      <c r="G13" s="250" t="s">
        <v>176</v>
      </c>
    </row>
    <row r="14" spans="1:7" x14ac:dyDescent="0.25">
      <c r="A14" s="251" t="s">
        <v>177</v>
      </c>
      <c r="B14" s="252"/>
      <c r="C14" s="253"/>
      <c r="D14" s="254"/>
      <c r="E14" s="255"/>
      <c r="F14" s="255"/>
      <c r="G14" s="256"/>
    </row>
    <row r="15" spans="1:7" x14ac:dyDescent="0.25">
      <c r="A15" s="257">
        <v>1</v>
      </c>
      <c r="B15" s="231" t="s">
        <v>283</v>
      </c>
      <c r="C15" s="258"/>
      <c r="D15" s="385">
        <f t="shared" ref="D15:D21" si="0">E15+F15+G15</f>
        <v>0</v>
      </c>
      <c r="E15" s="321"/>
      <c r="F15" s="321"/>
      <c r="G15" s="321"/>
    </row>
    <row r="16" spans="1:7" x14ac:dyDescent="0.25">
      <c r="A16" s="257">
        <v>2</v>
      </c>
      <c r="B16" s="231" t="s">
        <v>284</v>
      </c>
      <c r="C16" s="258"/>
      <c r="D16" s="385">
        <f t="shared" si="0"/>
        <v>0</v>
      </c>
      <c r="E16" s="321"/>
      <c r="F16" s="321"/>
      <c r="G16" s="321"/>
    </row>
    <row r="17" spans="1:9" x14ac:dyDescent="0.25">
      <c r="A17" s="257">
        <v>3</v>
      </c>
      <c r="B17" s="231" t="s">
        <v>285</v>
      </c>
      <c r="C17" s="258"/>
      <c r="D17" s="385">
        <f t="shared" si="0"/>
        <v>0</v>
      </c>
      <c r="E17" s="321"/>
      <c r="F17" s="321"/>
      <c r="G17" s="321"/>
    </row>
    <row r="18" spans="1:9" x14ac:dyDescent="0.25">
      <c r="A18" s="257">
        <v>4</v>
      </c>
      <c r="B18" s="231" t="s">
        <v>286</v>
      </c>
      <c r="C18" s="258"/>
      <c r="D18" s="385">
        <f t="shared" si="0"/>
        <v>0</v>
      </c>
      <c r="E18" s="321"/>
      <c r="F18" s="321"/>
      <c r="G18" s="321"/>
    </row>
    <row r="19" spans="1:9" x14ac:dyDescent="0.25">
      <c r="A19" s="257">
        <v>5</v>
      </c>
      <c r="B19" s="231" t="s">
        <v>287</v>
      </c>
      <c r="C19" s="258"/>
      <c r="D19" s="385">
        <f t="shared" si="0"/>
        <v>0</v>
      </c>
      <c r="E19" s="321"/>
      <c r="F19" s="321"/>
      <c r="G19" s="321"/>
    </row>
    <row r="20" spans="1:9" ht="29.1" customHeight="1" x14ac:dyDescent="0.25">
      <c r="A20" s="257">
        <v>6</v>
      </c>
      <c r="B20" s="479" t="s">
        <v>288</v>
      </c>
      <c r="C20" s="480"/>
      <c r="D20" s="385">
        <f t="shared" si="0"/>
        <v>0</v>
      </c>
      <c r="E20" s="321"/>
      <c r="F20" s="321"/>
      <c r="G20" s="321"/>
    </row>
    <row r="21" spans="1:9" ht="13.8" thickBot="1" x14ac:dyDescent="0.3">
      <c r="A21" s="259">
        <v>7</v>
      </c>
      <c r="B21" s="260" t="s">
        <v>178</v>
      </c>
      <c r="C21" s="260"/>
      <c r="D21" s="408">
        <f t="shared" si="0"/>
        <v>0</v>
      </c>
      <c r="E21" s="406"/>
      <c r="F21" s="406"/>
      <c r="G21" s="406"/>
    </row>
    <row r="22" spans="1:9" ht="13.8" thickTop="1" x14ac:dyDescent="0.25">
      <c r="A22" s="261" t="s">
        <v>179</v>
      </c>
      <c r="B22" s="262"/>
      <c r="C22" s="262"/>
      <c r="D22" s="409">
        <f>SUM(D15:D21)</f>
        <v>0</v>
      </c>
      <c r="E22" s="405">
        <f>SUM(E15:E21)</f>
        <v>0</v>
      </c>
      <c r="F22" s="405">
        <f>SUM(F15:F21)</f>
        <v>0</v>
      </c>
      <c r="G22" s="405">
        <f>SUM(G15:G21)</f>
        <v>0</v>
      </c>
    </row>
    <row r="23" spans="1:9" x14ac:dyDescent="0.25">
      <c r="A23" s="264"/>
      <c r="D23" s="265"/>
      <c r="E23" s="265"/>
      <c r="F23" s="265"/>
      <c r="G23" s="266"/>
      <c r="I23" s="263"/>
    </row>
    <row r="24" spans="1:9" x14ac:dyDescent="0.25">
      <c r="A24" s="251" t="s">
        <v>374</v>
      </c>
      <c r="B24" s="252"/>
      <c r="C24" s="252"/>
      <c r="D24" s="254"/>
      <c r="E24" s="254"/>
      <c r="F24" s="254"/>
      <c r="G24" s="256"/>
      <c r="I24" s="263"/>
    </row>
    <row r="25" spans="1:9" x14ac:dyDescent="0.25">
      <c r="A25" s="257">
        <v>1</v>
      </c>
      <c r="B25" s="231" t="s">
        <v>283</v>
      </c>
      <c r="C25" s="258"/>
      <c r="D25" s="385">
        <f t="shared" ref="D25:D31" si="1">E25+F25+G25</f>
        <v>0</v>
      </c>
      <c r="E25" s="321"/>
      <c r="F25" s="321"/>
      <c r="G25" s="321"/>
      <c r="I25" s="263"/>
    </row>
    <row r="26" spans="1:9" x14ac:dyDescent="0.25">
      <c r="A26" s="257">
        <v>2</v>
      </c>
      <c r="B26" s="231" t="s">
        <v>284</v>
      </c>
      <c r="C26" s="258"/>
      <c r="D26" s="385">
        <f t="shared" si="1"/>
        <v>0</v>
      </c>
      <c r="E26" s="321"/>
      <c r="F26" s="321"/>
      <c r="G26" s="321"/>
      <c r="I26" s="263"/>
    </row>
    <row r="27" spans="1:9" x14ac:dyDescent="0.25">
      <c r="A27" s="257">
        <v>3</v>
      </c>
      <c r="B27" s="231" t="s">
        <v>285</v>
      </c>
      <c r="C27" s="258"/>
      <c r="D27" s="385">
        <f t="shared" si="1"/>
        <v>0</v>
      </c>
      <c r="E27" s="321"/>
      <c r="F27" s="321"/>
      <c r="G27" s="321"/>
      <c r="I27" s="263"/>
    </row>
    <row r="28" spans="1:9" x14ac:dyDescent="0.25">
      <c r="A28" s="257">
        <v>4</v>
      </c>
      <c r="B28" s="231" t="s">
        <v>286</v>
      </c>
      <c r="C28" s="258"/>
      <c r="D28" s="385">
        <f t="shared" si="1"/>
        <v>0</v>
      </c>
      <c r="E28" s="321"/>
      <c r="F28" s="321"/>
      <c r="G28" s="321"/>
      <c r="I28" s="263"/>
    </row>
    <row r="29" spans="1:9" x14ac:dyDescent="0.25">
      <c r="A29" s="257">
        <v>5</v>
      </c>
      <c r="B29" s="231" t="s">
        <v>287</v>
      </c>
      <c r="C29" s="258"/>
      <c r="D29" s="385">
        <f t="shared" si="1"/>
        <v>0</v>
      </c>
      <c r="E29" s="321"/>
      <c r="F29" s="321"/>
      <c r="G29" s="321"/>
      <c r="I29" s="263"/>
    </row>
    <row r="30" spans="1:9" ht="29.1" customHeight="1" x14ac:dyDescent="0.25">
      <c r="A30" s="257">
        <v>6</v>
      </c>
      <c r="B30" s="479" t="s">
        <v>288</v>
      </c>
      <c r="C30" s="480"/>
      <c r="D30" s="385">
        <f t="shared" si="1"/>
        <v>0</v>
      </c>
      <c r="E30" s="321"/>
      <c r="F30" s="321"/>
      <c r="G30" s="321"/>
      <c r="I30" s="263"/>
    </row>
    <row r="31" spans="1:9" ht="13.8" thickBot="1" x14ac:dyDescent="0.3">
      <c r="A31" s="259">
        <v>7</v>
      </c>
      <c r="B31" s="260" t="s">
        <v>178</v>
      </c>
      <c r="C31" s="260"/>
      <c r="D31" s="408">
        <f t="shared" si="1"/>
        <v>0</v>
      </c>
      <c r="E31" s="406"/>
      <c r="F31" s="406"/>
      <c r="G31" s="406"/>
      <c r="I31" s="263"/>
    </row>
    <row r="32" spans="1:9" ht="13.8" thickTop="1" x14ac:dyDescent="0.25">
      <c r="A32" s="261" t="s">
        <v>179</v>
      </c>
      <c r="B32" s="262"/>
      <c r="C32" s="262"/>
      <c r="D32" s="409">
        <f>SUM(D25:D31)</f>
        <v>0</v>
      </c>
      <c r="E32" s="405">
        <f>SUM(E25:E31)</f>
        <v>0</v>
      </c>
      <c r="F32" s="405">
        <f>SUM(F25:F31)</f>
        <v>0</v>
      </c>
      <c r="G32" s="405">
        <f>SUM(G25:G31)</f>
        <v>0</v>
      </c>
      <c r="I32" s="263"/>
    </row>
    <row r="33" spans="1:9" x14ac:dyDescent="0.25">
      <c r="A33" s="264"/>
      <c r="D33" s="265"/>
      <c r="E33" s="265"/>
      <c r="F33" s="265"/>
      <c r="G33" s="266"/>
      <c r="I33" s="263"/>
    </row>
    <row r="34" spans="1:9" x14ac:dyDescent="0.25">
      <c r="A34" s="251" t="s">
        <v>180</v>
      </c>
      <c r="B34" s="252"/>
      <c r="C34" s="252"/>
      <c r="D34" s="254"/>
      <c r="E34" s="254"/>
      <c r="F34" s="254"/>
      <c r="G34" s="256"/>
      <c r="I34" s="263"/>
    </row>
    <row r="35" spans="1:9" x14ac:dyDescent="0.25">
      <c r="A35" s="257">
        <v>1</v>
      </c>
      <c r="B35" s="231" t="s">
        <v>283</v>
      </c>
      <c r="C35" s="258"/>
      <c r="D35" s="321">
        <f t="shared" ref="D35:G41" si="2">D15+D25</f>
        <v>0</v>
      </c>
      <c r="E35" s="321">
        <f t="shared" si="2"/>
        <v>0</v>
      </c>
      <c r="F35" s="321">
        <f t="shared" si="2"/>
        <v>0</v>
      </c>
      <c r="G35" s="321">
        <f t="shared" si="2"/>
        <v>0</v>
      </c>
      <c r="I35" s="263"/>
    </row>
    <row r="36" spans="1:9" x14ac:dyDescent="0.25">
      <c r="A36" s="257">
        <v>2</v>
      </c>
      <c r="B36" s="231" t="s">
        <v>284</v>
      </c>
      <c r="C36" s="258"/>
      <c r="D36" s="321">
        <f t="shared" si="2"/>
        <v>0</v>
      </c>
      <c r="E36" s="321">
        <f t="shared" si="2"/>
        <v>0</v>
      </c>
      <c r="F36" s="321">
        <f t="shared" si="2"/>
        <v>0</v>
      </c>
      <c r="G36" s="321">
        <f t="shared" si="2"/>
        <v>0</v>
      </c>
      <c r="I36" s="263"/>
    </row>
    <row r="37" spans="1:9" x14ac:dyDescent="0.25">
      <c r="A37" s="257">
        <v>3</v>
      </c>
      <c r="B37" s="231" t="s">
        <v>285</v>
      </c>
      <c r="C37" s="258"/>
      <c r="D37" s="321">
        <f t="shared" si="2"/>
        <v>0</v>
      </c>
      <c r="E37" s="321">
        <f t="shared" si="2"/>
        <v>0</v>
      </c>
      <c r="F37" s="321">
        <f t="shared" si="2"/>
        <v>0</v>
      </c>
      <c r="G37" s="321">
        <f t="shared" si="2"/>
        <v>0</v>
      </c>
      <c r="I37" s="263"/>
    </row>
    <row r="38" spans="1:9" x14ac:dyDescent="0.25">
      <c r="A38" s="257">
        <v>4</v>
      </c>
      <c r="B38" s="231" t="s">
        <v>286</v>
      </c>
      <c r="C38" s="258"/>
      <c r="D38" s="321">
        <f t="shared" si="2"/>
        <v>0</v>
      </c>
      <c r="E38" s="321">
        <f t="shared" si="2"/>
        <v>0</v>
      </c>
      <c r="F38" s="321">
        <f t="shared" si="2"/>
        <v>0</v>
      </c>
      <c r="G38" s="321">
        <f t="shared" si="2"/>
        <v>0</v>
      </c>
      <c r="I38" s="263"/>
    </row>
    <row r="39" spans="1:9" x14ac:dyDescent="0.25">
      <c r="A39" s="257">
        <v>5</v>
      </c>
      <c r="B39" s="231" t="s">
        <v>287</v>
      </c>
      <c r="C39" s="258"/>
      <c r="D39" s="321">
        <f t="shared" si="2"/>
        <v>0</v>
      </c>
      <c r="E39" s="321">
        <f t="shared" si="2"/>
        <v>0</v>
      </c>
      <c r="F39" s="321">
        <f t="shared" si="2"/>
        <v>0</v>
      </c>
      <c r="G39" s="321">
        <f t="shared" si="2"/>
        <v>0</v>
      </c>
      <c r="I39" s="263"/>
    </row>
    <row r="40" spans="1:9" ht="29.1" customHeight="1" x14ac:dyDescent="0.25">
      <c r="A40" s="257">
        <v>6</v>
      </c>
      <c r="B40" s="479" t="s">
        <v>288</v>
      </c>
      <c r="C40" s="480"/>
      <c r="D40" s="321">
        <f t="shared" si="2"/>
        <v>0</v>
      </c>
      <c r="E40" s="321">
        <f t="shared" si="2"/>
        <v>0</v>
      </c>
      <c r="F40" s="321">
        <f t="shared" si="2"/>
        <v>0</v>
      </c>
      <c r="G40" s="321">
        <f t="shared" si="2"/>
        <v>0</v>
      </c>
      <c r="I40" s="263"/>
    </row>
    <row r="41" spans="1:9" ht="13.8" thickBot="1" x14ac:dyDescent="0.3">
      <c r="A41" s="259">
        <v>7</v>
      </c>
      <c r="B41" s="260" t="s">
        <v>178</v>
      </c>
      <c r="C41" s="260"/>
      <c r="D41" s="406">
        <f t="shared" si="2"/>
        <v>0</v>
      </c>
      <c r="E41" s="406">
        <f t="shared" si="2"/>
        <v>0</v>
      </c>
      <c r="F41" s="406">
        <f t="shared" si="2"/>
        <v>0</v>
      </c>
      <c r="G41" s="406">
        <f t="shared" si="2"/>
        <v>0</v>
      </c>
      <c r="I41" s="263"/>
    </row>
    <row r="42" spans="1:9" ht="13.8" thickTop="1" x14ac:dyDescent="0.25">
      <c r="A42" s="261" t="s">
        <v>181</v>
      </c>
      <c r="B42" s="262"/>
      <c r="C42" s="262"/>
      <c r="D42" s="405">
        <f>SUM(D35:D41)</f>
        <v>0</v>
      </c>
      <c r="E42" s="405">
        <f>SUM(E35:E41)</f>
        <v>0</v>
      </c>
      <c r="F42" s="405">
        <f>SUM(F35:F41)</f>
        <v>0</v>
      </c>
      <c r="G42" s="405">
        <f>SUM(G35:G41)</f>
        <v>0</v>
      </c>
      <c r="I42" s="410">
        <f>IF(D42=+'Schedule E1'!H47,0,D42-+'Schedule E1'!H47)</f>
        <v>0</v>
      </c>
    </row>
    <row r="43" spans="1:9" x14ac:dyDescent="0.25">
      <c r="A43" s="268" t="s">
        <v>369</v>
      </c>
      <c r="B43" s="268" t="s">
        <v>375</v>
      </c>
      <c r="C43" s="271"/>
      <c r="D43" s="272"/>
      <c r="E43" s="272"/>
      <c r="F43" s="272"/>
      <c r="G43" s="272"/>
      <c r="I43" s="270"/>
    </row>
    <row r="44" spans="1:9" x14ac:dyDescent="0.25">
      <c r="A44" s="268"/>
      <c r="B44" s="268" t="s">
        <v>376</v>
      </c>
      <c r="C44" s="271"/>
      <c r="D44" s="272"/>
      <c r="E44" s="272"/>
      <c r="F44" s="272"/>
      <c r="G44" s="272"/>
      <c r="I44" s="270"/>
    </row>
    <row r="45" spans="1:9" x14ac:dyDescent="0.25">
      <c r="A45" s="268"/>
      <c r="B45" s="268"/>
      <c r="C45" s="271"/>
      <c r="D45" s="272"/>
      <c r="E45" s="272"/>
      <c r="F45" s="272"/>
      <c r="G45" s="272"/>
      <c r="I45" s="270"/>
    </row>
    <row r="46" spans="1:9" x14ac:dyDescent="0.25">
      <c r="A46" s="268" t="s">
        <v>377</v>
      </c>
      <c r="B46" s="268" t="s">
        <v>378</v>
      </c>
      <c r="C46" s="271"/>
      <c r="D46" s="272"/>
      <c r="E46" s="272"/>
      <c r="F46" s="272"/>
      <c r="G46" s="272"/>
      <c r="I46" s="270"/>
    </row>
    <row r="47" spans="1:9" x14ac:dyDescent="0.25">
      <c r="A47" s="268"/>
      <c r="B47" s="268" t="s">
        <v>379</v>
      </c>
      <c r="C47" s="271"/>
      <c r="D47" s="272"/>
      <c r="E47" s="272"/>
      <c r="F47" s="272"/>
      <c r="G47" s="272"/>
      <c r="I47" s="263"/>
    </row>
    <row r="48" spans="1:9" x14ac:dyDescent="0.25">
      <c r="A48" s="268"/>
      <c r="B48" s="268"/>
      <c r="C48" s="271"/>
      <c r="D48" s="272"/>
      <c r="E48" s="272"/>
      <c r="F48" s="272"/>
      <c r="G48" s="272"/>
      <c r="I48" s="263"/>
    </row>
    <row r="49" spans="1:9" ht="38.25" customHeight="1" x14ac:dyDescent="0.25">
      <c r="A49" s="481" t="s">
        <v>290</v>
      </c>
      <c r="B49" s="481"/>
      <c r="C49" s="481"/>
      <c r="D49" s="481"/>
      <c r="E49" s="481"/>
      <c r="F49" s="481"/>
      <c r="G49" s="481"/>
      <c r="I49" s="263"/>
    </row>
    <row r="50" spans="1:9" x14ac:dyDescent="0.25">
      <c r="A50" s="271"/>
      <c r="B50" s="271"/>
      <c r="C50" s="271"/>
      <c r="D50" s="273"/>
      <c r="E50" s="273"/>
      <c r="F50" s="237"/>
      <c r="G50" s="273"/>
      <c r="I50" s="263"/>
    </row>
    <row r="51" spans="1:9" x14ac:dyDescent="0.25">
      <c r="G51" s="404" t="str">
        <f>Cover!$I$31</f>
        <v>Version: August 2021</v>
      </c>
    </row>
  </sheetData>
  <mergeCells count="4">
    <mergeCell ref="A49:G49"/>
    <mergeCell ref="B40:C40"/>
    <mergeCell ref="B30:C30"/>
    <mergeCell ref="B20:C20"/>
  </mergeCells>
  <phoneticPr fontId="0" type="noConversion"/>
  <printOptions horizontalCentered="1"/>
  <pageMargins left="0.75" right="0.75" top="0.75" bottom="0.75" header="0.25" footer="0.25"/>
  <pageSetup scale="9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E51"/>
  <sheetViews>
    <sheetView workbookViewId="0">
      <selection activeCell="C8" sqref="C8"/>
    </sheetView>
  </sheetViews>
  <sheetFormatPr defaultRowHeight="13.2" x14ac:dyDescent="0.25"/>
  <cols>
    <col min="1" max="1" width="4.33203125" customWidth="1"/>
    <col min="2" max="2" width="11.21875" customWidth="1"/>
    <col min="3" max="3" width="40.21875" customWidth="1"/>
    <col min="4" max="4" width="18.77734375" customWidth="1"/>
    <col min="5" max="5" width="20.33203125" customWidth="1"/>
  </cols>
  <sheetData>
    <row r="1" spans="1:5" x14ac:dyDescent="0.25">
      <c r="B1" s="380" t="s">
        <v>258</v>
      </c>
      <c r="C1" s="400">
        <f>'Schedule A1&amp;A2'!B1</f>
        <v>0</v>
      </c>
      <c r="D1" s="222"/>
    </row>
    <row r="3" spans="1:5" x14ac:dyDescent="0.25">
      <c r="A3" s="159" t="s">
        <v>328</v>
      </c>
      <c r="B3" s="159"/>
      <c r="C3" s="159"/>
      <c r="D3" s="159"/>
      <c r="E3" s="159"/>
    </row>
    <row r="4" spans="1:5" ht="13.8" x14ac:dyDescent="0.25">
      <c r="A4" s="37" t="s">
        <v>336</v>
      </c>
      <c r="B4" s="159"/>
      <c r="C4" s="159"/>
      <c r="D4" s="159"/>
      <c r="E4" s="159"/>
    </row>
    <row r="5" spans="1:5" x14ac:dyDescent="0.25">
      <c r="A5" s="240"/>
      <c r="B5" s="240"/>
      <c r="C5" s="240"/>
      <c r="D5" s="240"/>
      <c r="E5" s="240"/>
    </row>
    <row r="6" spans="1:5" ht="13.8" x14ac:dyDescent="0.25">
      <c r="A6" s="37" t="s">
        <v>183</v>
      </c>
      <c r="B6" s="159"/>
      <c r="C6" s="159"/>
      <c r="D6" s="159"/>
      <c r="E6" s="159"/>
    </row>
    <row r="7" spans="1:5" x14ac:dyDescent="0.25">
      <c r="A7" s="274"/>
      <c r="B7" s="274"/>
      <c r="C7" s="274"/>
      <c r="D7" s="274"/>
      <c r="E7" s="274"/>
    </row>
    <row r="8" spans="1:5" x14ac:dyDescent="0.25">
      <c r="B8" s="291" t="s">
        <v>307</v>
      </c>
      <c r="C8" s="423"/>
      <c r="D8" s="275" t="s">
        <v>184</v>
      </c>
      <c r="E8" s="274"/>
    </row>
    <row r="9" spans="1:5" x14ac:dyDescent="0.25">
      <c r="B9" s="291" t="s">
        <v>308</v>
      </c>
      <c r="C9" s="429"/>
      <c r="D9" s="275" t="s">
        <v>184</v>
      </c>
      <c r="E9" s="274"/>
    </row>
    <row r="10" spans="1:5" ht="13.8" thickBot="1" x14ac:dyDescent="0.3">
      <c r="A10" s="276"/>
      <c r="B10" s="276"/>
      <c r="C10" s="276"/>
      <c r="D10" s="276"/>
      <c r="E10" s="276"/>
    </row>
    <row r="11" spans="1:5" ht="13.8" thickTop="1" x14ac:dyDescent="0.25">
      <c r="A11" s="277"/>
      <c r="B11" s="278"/>
      <c r="C11" s="278"/>
      <c r="D11" s="279" t="s">
        <v>185</v>
      </c>
      <c r="E11" s="280" t="s">
        <v>186</v>
      </c>
    </row>
    <row r="12" spans="1:5" x14ac:dyDescent="0.25">
      <c r="A12" s="281" t="s">
        <v>187</v>
      </c>
      <c r="B12" s="282"/>
      <c r="C12" s="282"/>
      <c r="D12" s="283"/>
      <c r="E12" s="283"/>
    </row>
    <row r="13" spans="1:5" x14ac:dyDescent="0.25">
      <c r="A13" s="284"/>
      <c r="B13" s="237"/>
      <c r="C13" s="237"/>
      <c r="D13" s="283"/>
      <c r="E13" s="283"/>
    </row>
    <row r="14" spans="1:5" x14ac:dyDescent="0.25">
      <c r="A14" s="285">
        <v>1</v>
      </c>
      <c r="B14" s="222" t="s">
        <v>188</v>
      </c>
      <c r="C14" s="222"/>
      <c r="D14" s="405"/>
      <c r="E14" s="405"/>
    </row>
    <row r="15" spans="1:5" x14ac:dyDescent="0.25">
      <c r="A15" s="257">
        <v>2</v>
      </c>
      <c r="B15" s="231" t="s">
        <v>189</v>
      </c>
      <c r="C15" s="231"/>
      <c r="D15" s="321"/>
      <c r="E15" s="321"/>
    </row>
    <row r="16" spans="1:5" x14ac:dyDescent="0.25">
      <c r="A16" s="257">
        <v>3</v>
      </c>
      <c r="B16" s="231" t="s">
        <v>190</v>
      </c>
      <c r="C16" s="231"/>
      <c r="D16" s="321"/>
      <c r="E16" s="321"/>
    </row>
    <row r="17" spans="1:5" x14ac:dyDescent="0.25">
      <c r="A17" s="257">
        <v>4</v>
      </c>
      <c r="B17" s="231" t="s">
        <v>191</v>
      </c>
      <c r="C17" s="231"/>
      <c r="D17" s="321"/>
      <c r="E17" s="321"/>
    </row>
    <row r="18" spans="1:5" x14ac:dyDescent="0.25">
      <c r="A18" s="257">
        <v>5</v>
      </c>
      <c r="B18" s="231" t="s">
        <v>192</v>
      </c>
      <c r="C18" s="231"/>
      <c r="D18" s="321"/>
      <c r="E18" s="321"/>
    </row>
    <row r="19" spans="1:5" x14ac:dyDescent="0.25">
      <c r="A19" s="257">
        <v>6</v>
      </c>
      <c r="B19" s="231" t="s">
        <v>193</v>
      </c>
      <c r="C19" s="231"/>
      <c r="D19" s="321"/>
      <c r="E19" s="321"/>
    </row>
    <row r="20" spans="1:5" x14ac:dyDescent="0.25">
      <c r="A20" s="257">
        <v>7</v>
      </c>
      <c r="B20" s="231" t="s">
        <v>194</v>
      </c>
      <c r="C20" s="231"/>
      <c r="D20" s="321"/>
      <c r="E20" s="321"/>
    </row>
    <row r="21" spans="1:5" x14ac:dyDescent="0.25">
      <c r="A21" s="257">
        <v>8</v>
      </c>
      <c r="B21" s="286" t="s">
        <v>195</v>
      </c>
      <c r="C21" s="231"/>
      <c r="D21" s="321">
        <f>SUM(D14:D20)</f>
        <v>0</v>
      </c>
      <c r="E21" s="321">
        <f>SUM(E14:E20)</f>
        <v>0</v>
      </c>
    </row>
    <row r="22" spans="1:5" x14ac:dyDescent="0.25">
      <c r="A22" s="284"/>
      <c r="B22" s="237"/>
      <c r="C22" s="237"/>
      <c r="D22" s="407"/>
      <c r="E22" s="407"/>
    </row>
    <row r="23" spans="1:5" x14ac:dyDescent="0.25">
      <c r="A23" s="281" t="s">
        <v>196</v>
      </c>
      <c r="B23" s="282"/>
      <c r="C23" s="282"/>
      <c r="D23" s="407"/>
      <c r="E23" s="407"/>
    </row>
    <row r="24" spans="1:5" x14ac:dyDescent="0.25">
      <c r="A24" s="285">
        <v>9</v>
      </c>
      <c r="B24" s="222" t="s">
        <v>197</v>
      </c>
      <c r="C24" s="222"/>
      <c r="D24" s="405"/>
      <c r="E24" s="405"/>
    </row>
    <row r="25" spans="1:5" x14ac:dyDescent="0.25">
      <c r="A25" s="257">
        <v>10</v>
      </c>
      <c r="B25" s="231" t="s">
        <v>198</v>
      </c>
      <c r="C25" s="231"/>
      <c r="D25" s="321"/>
      <c r="E25" s="321"/>
    </row>
    <row r="26" spans="1:5" x14ac:dyDescent="0.25">
      <c r="A26" s="257">
        <v>11</v>
      </c>
      <c r="B26" s="231" t="s">
        <v>199</v>
      </c>
      <c r="C26" s="231"/>
      <c r="D26" s="321"/>
      <c r="E26" s="321"/>
    </row>
    <row r="27" spans="1:5" x14ac:dyDescent="0.25">
      <c r="A27" s="257">
        <v>12</v>
      </c>
      <c r="B27" s="231" t="s">
        <v>200</v>
      </c>
      <c r="C27" s="231"/>
      <c r="D27" s="321"/>
      <c r="E27" s="321"/>
    </row>
    <row r="28" spans="1:5" x14ac:dyDescent="0.25">
      <c r="A28" s="257">
        <v>13</v>
      </c>
      <c r="B28" s="231" t="s">
        <v>201</v>
      </c>
      <c r="C28" s="231"/>
      <c r="D28" s="321"/>
      <c r="E28" s="321"/>
    </row>
    <row r="29" spans="1:5" x14ac:dyDescent="0.25">
      <c r="A29" s="257">
        <v>14</v>
      </c>
      <c r="B29" s="231" t="s">
        <v>202</v>
      </c>
      <c r="C29" s="231"/>
      <c r="D29" s="321"/>
      <c r="E29" s="321"/>
    </row>
    <row r="30" spans="1:5" x14ac:dyDescent="0.25">
      <c r="A30" s="257">
        <v>15</v>
      </c>
      <c r="B30" s="231" t="s">
        <v>203</v>
      </c>
      <c r="C30" s="231"/>
      <c r="D30" s="321"/>
      <c r="E30" s="321"/>
    </row>
    <row r="31" spans="1:5" x14ac:dyDescent="0.25">
      <c r="A31" s="257">
        <v>16</v>
      </c>
      <c r="B31" s="286" t="s">
        <v>204</v>
      </c>
      <c r="C31" s="231"/>
      <c r="D31" s="321">
        <f>SUM(D24:D30)</f>
        <v>0</v>
      </c>
      <c r="E31" s="321">
        <f>SUM(E24:E30)</f>
        <v>0</v>
      </c>
    </row>
    <row r="32" spans="1:5" x14ac:dyDescent="0.25">
      <c r="A32" s="287"/>
      <c r="B32" s="237"/>
      <c r="C32" s="237"/>
      <c r="D32" s="407"/>
      <c r="E32" s="407"/>
    </row>
    <row r="33" spans="1:5" x14ac:dyDescent="0.25">
      <c r="A33" s="281" t="s">
        <v>205</v>
      </c>
      <c r="B33" s="282"/>
      <c r="C33" s="282"/>
      <c r="D33" s="407"/>
      <c r="E33" s="407"/>
    </row>
    <row r="34" spans="1:5" x14ac:dyDescent="0.25">
      <c r="A34" s="285">
        <v>17</v>
      </c>
      <c r="B34" s="222" t="s">
        <v>206</v>
      </c>
      <c r="C34" s="222"/>
      <c r="D34" s="405"/>
      <c r="E34" s="405"/>
    </row>
    <row r="35" spans="1:5" x14ac:dyDescent="0.25">
      <c r="A35" s="257">
        <v>18</v>
      </c>
      <c r="B35" s="231" t="s">
        <v>207</v>
      </c>
      <c r="C35" s="231"/>
      <c r="D35" s="321"/>
      <c r="E35" s="321"/>
    </row>
    <row r="36" spans="1:5" x14ac:dyDescent="0.25">
      <c r="A36" s="257">
        <v>19</v>
      </c>
      <c r="B36" s="231" t="s">
        <v>208</v>
      </c>
      <c r="C36" s="231"/>
      <c r="D36" s="321"/>
      <c r="E36" s="321"/>
    </row>
    <row r="37" spans="1:5" x14ac:dyDescent="0.25">
      <c r="A37" s="257">
        <v>20</v>
      </c>
      <c r="B37" s="231" t="s">
        <v>209</v>
      </c>
      <c r="C37" s="231"/>
      <c r="D37" s="321"/>
      <c r="E37" s="321"/>
    </row>
    <row r="38" spans="1:5" x14ac:dyDescent="0.25">
      <c r="A38" s="257">
        <v>21</v>
      </c>
      <c r="B38" s="231" t="s">
        <v>210</v>
      </c>
      <c r="C38" s="231"/>
      <c r="D38" s="321"/>
      <c r="E38" s="321"/>
    </row>
    <row r="39" spans="1:5" x14ac:dyDescent="0.25">
      <c r="A39" s="257">
        <v>22</v>
      </c>
      <c r="B39" s="286" t="s">
        <v>211</v>
      </c>
      <c r="C39" s="231"/>
      <c r="D39" s="321">
        <f>SUM(D34:D38)</f>
        <v>0</v>
      </c>
      <c r="E39" s="321">
        <f>SUM(E34:E38)</f>
        <v>0</v>
      </c>
    </row>
    <row r="40" spans="1:5" ht="14.4" thickBot="1" x14ac:dyDescent="0.35">
      <c r="A40" s="259">
        <v>23</v>
      </c>
      <c r="B40" s="288" t="s">
        <v>212</v>
      </c>
      <c r="C40" s="260"/>
      <c r="D40" s="406">
        <f>+D21+D31+D39</f>
        <v>0</v>
      </c>
      <c r="E40" s="406">
        <f>+E21+E31+E39</f>
        <v>0</v>
      </c>
    </row>
    <row r="41" spans="1:5" ht="13.8" thickTop="1" x14ac:dyDescent="0.25"/>
    <row r="42" spans="1:5" x14ac:dyDescent="0.25">
      <c r="B42" s="158" t="s">
        <v>213</v>
      </c>
    </row>
    <row r="43" spans="1:5" x14ac:dyDescent="0.25">
      <c r="A43" s="362"/>
      <c r="B43" s="363"/>
      <c r="C43" s="363"/>
      <c r="D43" s="363"/>
      <c r="E43" s="364"/>
    </row>
    <row r="44" spans="1:5" x14ac:dyDescent="0.25">
      <c r="A44" s="362"/>
      <c r="B44" s="363"/>
      <c r="C44" s="363"/>
      <c r="D44" s="363"/>
      <c r="E44" s="364"/>
    </row>
    <row r="45" spans="1:5" x14ac:dyDescent="0.25">
      <c r="A45" s="362"/>
      <c r="B45" s="363"/>
      <c r="C45" s="363"/>
      <c r="D45" s="363"/>
      <c r="E45" s="364"/>
    </row>
    <row r="46" spans="1:5" x14ac:dyDescent="0.25">
      <c r="A46" s="362"/>
      <c r="B46" s="363"/>
      <c r="C46" s="363"/>
      <c r="D46" s="363"/>
      <c r="E46" s="364"/>
    </row>
    <row r="47" spans="1:5" x14ac:dyDescent="0.25">
      <c r="A47" s="362"/>
      <c r="B47" s="363"/>
      <c r="C47" s="363"/>
      <c r="D47" s="363"/>
      <c r="E47" s="364"/>
    </row>
    <row r="48" spans="1:5" x14ac:dyDescent="0.25">
      <c r="A48" s="362"/>
      <c r="B48" s="363"/>
      <c r="C48" s="363"/>
      <c r="D48" s="363"/>
      <c r="E48" s="364"/>
    </row>
    <row r="49" spans="1:5" x14ac:dyDescent="0.25">
      <c r="A49" s="362"/>
      <c r="B49" s="363"/>
      <c r="C49" s="363"/>
      <c r="D49" s="363"/>
      <c r="E49" s="364"/>
    </row>
    <row r="51" spans="1:5" x14ac:dyDescent="0.25">
      <c r="E51" s="404" t="str">
        <f>Cover!$I$31</f>
        <v>Version: August 2021</v>
      </c>
    </row>
  </sheetData>
  <phoneticPr fontId="0" type="noConversion"/>
  <printOptions horizontalCentered="1"/>
  <pageMargins left="0.5" right="0.5" top="0.75" bottom="0.7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pageSetUpPr fitToPage="1"/>
  </sheetPr>
  <dimension ref="A1:H86"/>
  <sheetViews>
    <sheetView workbookViewId="0">
      <selection activeCell="B6" sqref="B6"/>
    </sheetView>
  </sheetViews>
  <sheetFormatPr defaultColWidth="10.6640625" defaultRowHeight="15.6" x14ac:dyDescent="0.3"/>
  <cols>
    <col min="1" max="1" width="22.21875" style="3" customWidth="1"/>
    <col min="2" max="2" width="12.33203125" style="3" customWidth="1"/>
    <col min="3" max="16384" width="10.6640625" style="3"/>
  </cols>
  <sheetData>
    <row r="1" spans="1:8" x14ac:dyDescent="0.3">
      <c r="A1" s="4" t="s">
        <v>3</v>
      </c>
      <c r="B1" s="4"/>
      <c r="C1" s="4"/>
      <c r="D1" s="4"/>
      <c r="E1" s="4"/>
      <c r="F1" s="4"/>
      <c r="G1" s="4"/>
      <c r="H1" s="4"/>
    </row>
    <row r="2" spans="1:8" x14ac:dyDescent="0.3">
      <c r="A2" s="4" t="s">
        <v>350</v>
      </c>
      <c r="B2" s="4"/>
      <c r="C2" s="4"/>
      <c r="D2" s="4"/>
      <c r="E2" s="4"/>
      <c r="F2" s="4"/>
      <c r="G2" s="4"/>
      <c r="H2" s="4"/>
    </row>
    <row r="3" spans="1:8" ht="25.5" customHeight="1" x14ac:dyDescent="0.3">
      <c r="A3" s="4" t="s">
        <v>1</v>
      </c>
      <c r="B3" s="4"/>
      <c r="C3" s="4"/>
      <c r="D3" s="4"/>
      <c r="E3" s="4"/>
      <c r="F3" s="4"/>
      <c r="G3" s="4"/>
      <c r="H3" s="4"/>
    </row>
    <row r="4" spans="1:8" x14ac:dyDescent="0.3">
      <c r="A4" s="4" t="s">
        <v>4</v>
      </c>
      <c r="B4" s="4"/>
      <c r="C4" s="4"/>
      <c r="D4" s="4"/>
      <c r="E4" s="4"/>
      <c r="F4" s="4"/>
      <c r="G4" s="4"/>
      <c r="H4" s="4"/>
    </row>
    <row r="5" spans="1:8" ht="16.2" thickBot="1" x14ac:dyDescent="0.35"/>
    <row r="6" spans="1:8" ht="16.2" thickBot="1" x14ac:dyDescent="0.35">
      <c r="A6" s="372" t="s">
        <v>5</v>
      </c>
      <c r="B6" s="373"/>
      <c r="C6" s="374"/>
      <c r="D6" s="374"/>
      <c r="E6" s="374"/>
      <c r="F6" s="374"/>
      <c r="G6" s="374"/>
      <c r="H6" s="375"/>
    </row>
    <row r="7" spans="1:8" ht="16.2" thickBot="1" x14ac:dyDescent="0.35">
      <c r="A7" s="19"/>
      <c r="B7" s="19"/>
      <c r="C7" s="19"/>
      <c r="D7" s="19"/>
      <c r="E7" s="19"/>
      <c r="F7" s="19"/>
      <c r="G7" s="19"/>
      <c r="H7" s="19"/>
    </row>
    <row r="8" spans="1:8" x14ac:dyDescent="0.3">
      <c r="A8" s="20" t="s">
        <v>6</v>
      </c>
      <c r="B8" s="21"/>
      <c r="C8" s="21"/>
      <c r="D8" s="21"/>
      <c r="E8" s="21"/>
      <c r="F8" s="21"/>
      <c r="G8" s="21"/>
      <c r="H8" s="22"/>
    </row>
    <row r="9" spans="1:8" x14ac:dyDescent="0.3">
      <c r="A9" s="23"/>
      <c r="B9" s="24"/>
      <c r="C9" s="24"/>
      <c r="D9" s="24"/>
      <c r="E9" s="24"/>
      <c r="F9" s="24"/>
      <c r="G9" s="24"/>
      <c r="H9" s="25"/>
    </row>
    <row r="10" spans="1:8" x14ac:dyDescent="0.3">
      <c r="A10" s="13"/>
      <c r="B10" s="14"/>
      <c r="C10" s="14"/>
      <c r="D10" s="14"/>
      <c r="E10" s="14"/>
      <c r="F10" s="14"/>
      <c r="G10" s="14"/>
      <c r="H10" s="15"/>
    </row>
    <row r="11" spans="1:8" x14ac:dyDescent="0.3">
      <c r="A11" s="13"/>
      <c r="B11" s="14"/>
      <c r="C11" s="14"/>
      <c r="D11" s="14"/>
      <c r="E11" s="14"/>
      <c r="F11" s="14"/>
      <c r="G11" s="14"/>
      <c r="H11" s="15"/>
    </row>
    <row r="12" spans="1:8" x14ac:dyDescent="0.3">
      <c r="A12" s="13"/>
      <c r="B12" s="14"/>
      <c r="C12" s="14"/>
      <c r="D12" s="14"/>
      <c r="E12" s="14"/>
      <c r="F12" s="14"/>
      <c r="G12" s="14"/>
      <c r="H12" s="15"/>
    </row>
    <row r="13" spans="1:8" ht="16.2" thickBot="1" x14ac:dyDescent="0.35">
      <c r="A13" s="16"/>
      <c r="B13" s="17"/>
      <c r="C13" s="17"/>
      <c r="D13" s="17"/>
      <c r="E13" s="17"/>
      <c r="F13" s="17"/>
      <c r="G13" s="17"/>
      <c r="H13" s="18"/>
    </row>
    <row r="14" spans="1:8" ht="16.2" thickBot="1" x14ac:dyDescent="0.35">
      <c r="A14" s="19"/>
      <c r="B14" s="19"/>
      <c r="C14" s="19"/>
      <c r="D14" s="19"/>
      <c r="E14" s="19"/>
      <c r="F14" s="19"/>
      <c r="G14" s="19"/>
      <c r="H14" s="19"/>
    </row>
    <row r="15" spans="1:8" x14ac:dyDescent="0.3">
      <c r="A15" s="20" t="s">
        <v>7</v>
      </c>
      <c r="B15" s="21"/>
      <c r="C15" s="21"/>
      <c r="D15" s="21"/>
      <c r="E15" s="21"/>
      <c r="F15" s="21"/>
      <c r="G15" s="21"/>
      <c r="H15" s="22"/>
    </row>
    <row r="16" spans="1:8" x14ac:dyDescent="0.3">
      <c r="A16" s="23" t="s">
        <v>8</v>
      </c>
      <c r="B16" s="24"/>
      <c r="C16" s="24"/>
      <c r="D16" s="24"/>
      <c r="E16" s="24"/>
      <c r="F16" s="24"/>
      <c r="G16" s="24"/>
      <c r="H16" s="25"/>
    </row>
    <row r="17" spans="1:8" x14ac:dyDescent="0.3">
      <c r="A17" s="13" t="s">
        <v>9</v>
      </c>
      <c r="B17" s="14"/>
      <c r="C17" s="14"/>
      <c r="D17" s="14"/>
      <c r="E17" s="14"/>
      <c r="F17" s="14"/>
      <c r="G17" s="14"/>
      <c r="H17" s="15"/>
    </row>
    <row r="18" spans="1:8" ht="15" customHeight="1" x14ac:dyDescent="0.3">
      <c r="A18" s="13" t="s">
        <v>10</v>
      </c>
      <c r="B18" s="14"/>
      <c r="C18" s="14"/>
      <c r="D18" s="14"/>
      <c r="E18" s="14"/>
      <c r="F18" s="14"/>
      <c r="G18" s="14"/>
      <c r="H18" s="15"/>
    </row>
    <row r="19" spans="1:8" x14ac:dyDescent="0.3">
      <c r="A19" s="13" t="s">
        <v>11</v>
      </c>
      <c r="B19" s="14"/>
      <c r="C19" s="14"/>
      <c r="D19" s="14"/>
      <c r="E19" s="14"/>
      <c r="F19" s="14"/>
      <c r="G19" s="14"/>
      <c r="H19" s="15"/>
    </row>
    <row r="20" spans="1:8" ht="16.2" thickBot="1" x14ac:dyDescent="0.35">
      <c r="A20" s="16" t="s">
        <v>12</v>
      </c>
      <c r="B20" s="17"/>
      <c r="C20" s="17"/>
      <c r="D20" s="17"/>
      <c r="E20" s="17"/>
      <c r="F20" s="17"/>
      <c r="G20" s="17"/>
      <c r="H20" s="18"/>
    </row>
    <row r="21" spans="1:8" ht="16.2" thickBot="1" x14ac:dyDescent="0.35">
      <c r="A21" s="19"/>
      <c r="B21" s="19"/>
      <c r="C21" s="19"/>
      <c r="D21" s="19"/>
      <c r="E21" s="19"/>
      <c r="F21" s="19"/>
      <c r="G21" s="19"/>
      <c r="H21" s="19"/>
    </row>
    <row r="22" spans="1:8" x14ac:dyDescent="0.3">
      <c r="A22" s="20" t="s">
        <v>13</v>
      </c>
      <c r="B22" s="21"/>
      <c r="C22" s="21"/>
      <c r="D22" s="21"/>
      <c r="E22" s="21"/>
      <c r="F22" s="21"/>
      <c r="G22" s="21"/>
      <c r="H22" s="22"/>
    </row>
    <row r="23" spans="1:8" x14ac:dyDescent="0.3">
      <c r="A23" s="23" t="s">
        <v>8</v>
      </c>
      <c r="B23" s="24"/>
      <c r="C23" s="24"/>
      <c r="D23" s="24"/>
      <c r="E23" s="24"/>
      <c r="F23" s="24"/>
      <c r="G23" s="24"/>
      <c r="H23" s="25"/>
    </row>
    <row r="24" spans="1:8" x14ac:dyDescent="0.3">
      <c r="A24" s="13" t="s">
        <v>9</v>
      </c>
      <c r="B24" s="14"/>
      <c r="C24" s="14"/>
      <c r="D24" s="14"/>
      <c r="E24" s="14"/>
      <c r="F24" s="14"/>
      <c r="G24" s="14"/>
      <c r="H24" s="15"/>
    </row>
    <row r="25" spans="1:8" ht="16.2" thickBot="1" x14ac:dyDescent="0.35">
      <c r="A25" s="16" t="s">
        <v>10</v>
      </c>
      <c r="B25" s="17"/>
      <c r="C25" s="17"/>
      <c r="D25" s="17"/>
      <c r="E25" s="17"/>
      <c r="F25" s="17"/>
      <c r="G25" s="17"/>
      <c r="H25" s="18"/>
    </row>
    <row r="26" spans="1:8" ht="16.2" thickBot="1" x14ac:dyDescent="0.35">
      <c r="A26" s="19"/>
      <c r="B26" s="19"/>
      <c r="C26" s="19"/>
      <c r="D26" s="19"/>
      <c r="E26" s="19"/>
      <c r="F26" s="19"/>
      <c r="G26" s="19"/>
      <c r="H26" s="19"/>
    </row>
    <row r="27" spans="1:8" x14ac:dyDescent="0.3">
      <c r="A27" s="20" t="s">
        <v>14</v>
      </c>
      <c r="B27" s="21"/>
      <c r="C27" s="21"/>
      <c r="D27" s="21"/>
      <c r="E27" s="21"/>
      <c r="F27" s="21"/>
      <c r="G27" s="21"/>
      <c r="H27" s="22"/>
    </row>
    <row r="28" spans="1:8" x14ac:dyDescent="0.3">
      <c r="A28" s="26" t="s">
        <v>15</v>
      </c>
      <c r="B28" s="27"/>
      <c r="C28" s="27"/>
      <c r="D28" s="27"/>
      <c r="E28" s="27"/>
      <c r="F28" s="27"/>
      <c r="G28" s="27"/>
      <c r="H28" s="28"/>
    </row>
    <row r="29" spans="1:8" x14ac:dyDescent="0.3">
      <c r="A29" s="26" t="s">
        <v>16</v>
      </c>
      <c r="B29" s="27"/>
      <c r="C29" s="27"/>
      <c r="D29" s="27"/>
      <c r="E29" s="27"/>
      <c r="F29" s="27"/>
      <c r="G29" s="27"/>
      <c r="H29" s="28"/>
    </row>
    <row r="30" spans="1:8" x14ac:dyDescent="0.3">
      <c r="A30" s="26"/>
      <c r="B30" s="27"/>
      <c r="C30" s="27"/>
      <c r="D30" s="27"/>
      <c r="E30" s="27"/>
      <c r="F30" s="27"/>
      <c r="G30" s="27"/>
      <c r="H30" s="28"/>
    </row>
    <row r="31" spans="1:8" x14ac:dyDescent="0.3">
      <c r="A31" s="29"/>
      <c r="B31" s="30"/>
      <c r="C31" s="30"/>
      <c r="D31" s="24"/>
      <c r="E31" s="30"/>
      <c r="F31" s="30"/>
      <c r="G31" s="30"/>
      <c r="H31" s="28"/>
    </row>
    <row r="32" spans="1:8" x14ac:dyDescent="0.3">
      <c r="A32" s="23" t="s">
        <v>17</v>
      </c>
      <c r="B32" s="24"/>
      <c r="C32" s="24"/>
      <c r="D32" s="24"/>
      <c r="E32" s="24" t="s">
        <v>18</v>
      </c>
      <c r="F32" s="24"/>
      <c r="G32" s="24"/>
      <c r="H32" s="28"/>
    </row>
    <row r="33" spans="1:8" ht="28.5" customHeight="1" x14ac:dyDescent="0.3">
      <c r="A33" s="29"/>
      <c r="B33" s="30"/>
      <c r="C33" s="30"/>
      <c r="D33" s="24"/>
      <c r="E33" s="30"/>
      <c r="F33" s="30"/>
      <c r="G33" s="30"/>
      <c r="H33" s="28"/>
    </row>
    <row r="34" spans="1:8" ht="16.2" thickBot="1" x14ac:dyDescent="0.35">
      <c r="A34" s="31" t="s">
        <v>323</v>
      </c>
      <c r="B34" s="32"/>
      <c r="C34" s="32"/>
      <c r="D34" s="32"/>
      <c r="E34" s="32" t="s">
        <v>18</v>
      </c>
      <c r="F34" s="32"/>
      <c r="G34" s="32"/>
      <c r="H34" s="33"/>
    </row>
    <row r="36" spans="1:8" x14ac:dyDescent="0.3">
      <c r="H36" s="404" t="str">
        <f>Cover!$I$31</f>
        <v>Version: August 2021</v>
      </c>
    </row>
    <row r="42" spans="1:8" x14ac:dyDescent="0.3">
      <c r="A42" s="2"/>
    </row>
    <row r="43" spans="1:8" x14ac:dyDescent="0.3">
      <c r="A43" s="2"/>
    </row>
    <row r="44" spans="1:8" x14ac:dyDescent="0.3">
      <c r="A44" s="2"/>
    </row>
    <row r="45" spans="1:8" x14ac:dyDescent="0.3">
      <c r="A45" s="2"/>
    </row>
    <row r="46" spans="1:8" x14ac:dyDescent="0.3">
      <c r="A46" s="2"/>
    </row>
    <row r="47" spans="1:8" x14ac:dyDescent="0.3">
      <c r="A47" s="2"/>
    </row>
    <row r="48" spans="1:8"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sheetData>
  <phoneticPr fontId="0" type="noConversion"/>
  <printOptions horizontalCentered="1"/>
  <pageMargins left="0.75" right="0.75" top="1" bottom="0.75" header="0.5" footer="0.2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E52"/>
  <sheetViews>
    <sheetView workbookViewId="0">
      <selection activeCell="D14" sqref="D14"/>
    </sheetView>
  </sheetViews>
  <sheetFormatPr defaultRowHeight="13.2" x14ac:dyDescent="0.25"/>
  <cols>
    <col min="1" max="1" width="4.33203125" customWidth="1"/>
    <col min="2" max="2" width="11.21875" customWidth="1"/>
    <col min="3" max="3" width="44" customWidth="1"/>
    <col min="4" max="4" width="19.44140625" customWidth="1"/>
    <col min="5" max="5" width="20.33203125" customWidth="1"/>
  </cols>
  <sheetData>
    <row r="1" spans="1:5" x14ac:dyDescent="0.25">
      <c r="B1" s="380" t="s">
        <v>258</v>
      </c>
      <c r="C1" s="400">
        <f>'Schedule A1&amp;A2'!B1</f>
        <v>0</v>
      </c>
      <c r="D1" s="222"/>
    </row>
    <row r="3" spans="1:5" x14ac:dyDescent="0.25">
      <c r="A3" s="159" t="s">
        <v>328</v>
      </c>
      <c r="B3" s="159"/>
      <c r="C3" s="159"/>
      <c r="D3" s="159"/>
      <c r="E3" s="159"/>
    </row>
    <row r="4" spans="1:5" ht="13.8" x14ac:dyDescent="0.25">
      <c r="A4" s="37" t="s">
        <v>336</v>
      </c>
      <c r="B4" s="159"/>
      <c r="C4" s="159"/>
      <c r="D4" s="159"/>
      <c r="E4" s="159"/>
    </row>
    <row r="5" spans="1:5" x14ac:dyDescent="0.25">
      <c r="A5" s="240"/>
      <c r="B5" s="240"/>
      <c r="C5" s="240"/>
      <c r="D5" s="240"/>
      <c r="E5" s="240"/>
    </row>
    <row r="6" spans="1:5" ht="13.8" x14ac:dyDescent="0.25">
      <c r="A6" s="37" t="s">
        <v>214</v>
      </c>
      <c r="B6" s="159"/>
      <c r="C6" s="159"/>
      <c r="D6" s="159"/>
      <c r="E6" s="159"/>
    </row>
    <row r="7" spans="1:5" x14ac:dyDescent="0.25">
      <c r="A7" s="274"/>
      <c r="B7" s="274"/>
      <c r="C7" s="274"/>
      <c r="D7" s="274"/>
      <c r="E7" s="274"/>
    </row>
    <row r="8" spans="1:5" x14ac:dyDescent="0.25">
      <c r="B8" s="291" t="s">
        <v>307</v>
      </c>
      <c r="C8" s="423">
        <f>'Schedule I - Assets'!C8</f>
        <v>0</v>
      </c>
      <c r="D8" s="275" t="s">
        <v>184</v>
      </c>
      <c r="E8" s="274"/>
    </row>
    <row r="9" spans="1:5" x14ac:dyDescent="0.25">
      <c r="B9" s="291" t="s">
        <v>308</v>
      </c>
      <c r="C9" s="429">
        <f>'Schedule I - Assets'!C9</f>
        <v>0</v>
      </c>
      <c r="D9" s="275" t="s">
        <v>184</v>
      </c>
      <c r="E9" s="274"/>
    </row>
    <row r="10" spans="1:5" ht="13.8" thickBot="1" x14ac:dyDescent="0.3"/>
    <row r="11" spans="1:5" ht="13.8" thickTop="1" x14ac:dyDescent="0.25">
      <c r="A11" s="277"/>
      <c r="B11" s="278"/>
      <c r="C11" s="278"/>
      <c r="D11" s="279" t="s">
        <v>185</v>
      </c>
      <c r="E11" s="280" t="s">
        <v>186</v>
      </c>
    </row>
    <row r="12" spans="1:5" x14ac:dyDescent="0.25">
      <c r="A12" s="281" t="s">
        <v>215</v>
      </c>
      <c r="B12" s="282"/>
      <c r="C12" s="282"/>
      <c r="D12" s="283"/>
      <c r="E12" s="283"/>
    </row>
    <row r="13" spans="1:5" x14ac:dyDescent="0.25">
      <c r="A13" s="284"/>
      <c r="B13" s="237"/>
      <c r="C13" s="237"/>
      <c r="D13" s="283"/>
      <c r="E13" s="283"/>
    </row>
    <row r="14" spans="1:5" x14ac:dyDescent="0.25">
      <c r="A14" s="285">
        <v>1</v>
      </c>
      <c r="B14" s="222" t="s">
        <v>216</v>
      </c>
      <c r="C14" s="222"/>
      <c r="D14" s="405"/>
      <c r="E14" s="405"/>
    </row>
    <row r="15" spans="1:5" x14ac:dyDescent="0.25">
      <c r="A15" s="257">
        <v>2</v>
      </c>
      <c r="B15" s="231" t="s">
        <v>217</v>
      </c>
      <c r="C15" s="231"/>
      <c r="D15" s="321"/>
      <c r="E15" s="321"/>
    </row>
    <row r="16" spans="1:5" x14ac:dyDescent="0.25">
      <c r="A16" s="257">
        <v>3</v>
      </c>
      <c r="B16" s="231" t="s">
        <v>218</v>
      </c>
      <c r="C16" s="231"/>
      <c r="D16" s="321"/>
      <c r="E16" s="321"/>
    </row>
    <row r="17" spans="1:5" x14ac:dyDescent="0.25">
      <c r="A17" s="257">
        <v>4</v>
      </c>
      <c r="B17" s="231" t="s">
        <v>219</v>
      </c>
      <c r="C17" s="231"/>
      <c r="D17" s="321"/>
      <c r="E17" s="321"/>
    </row>
    <row r="18" spans="1:5" x14ac:dyDescent="0.25">
      <c r="A18" s="257">
        <v>5</v>
      </c>
      <c r="B18" s="231" t="s">
        <v>220</v>
      </c>
      <c r="C18" s="231"/>
      <c r="D18" s="321"/>
      <c r="E18" s="321"/>
    </row>
    <row r="19" spans="1:5" x14ac:dyDescent="0.25">
      <c r="A19" s="257">
        <v>6</v>
      </c>
      <c r="B19" s="231" t="s">
        <v>221</v>
      </c>
      <c r="C19" s="231"/>
      <c r="D19" s="321"/>
      <c r="E19" s="321"/>
    </row>
    <row r="20" spans="1:5" x14ac:dyDescent="0.25">
      <c r="A20" s="257">
        <v>7</v>
      </c>
      <c r="B20" s="231" t="s">
        <v>222</v>
      </c>
      <c r="C20" s="231"/>
      <c r="D20" s="321"/>
      <c r="E20" s="321"/>
    </row>
    <row r="21" spans="1:5" x14ac:dyDescent="0.25">
      <c r="A21" s="257">
        <v>8</v>
      </c>
      <c r="B21" s="231" t="s">
        <v>223</v>
      </c>
      <c r="C21" s="231"/>
      <c r="D21" s="321"/>
      <c r="E21" s="321"/>
    </row>
    <row r="22" spans="1:5" x14ac:dyDescent="0.25">
      <c r="A22" s="257">
        <v>9</v>
      </c>
      <c r="B22" s="231" t="s">
        <v>224</v>
      </c>
      <c r="C22" s="231"/>
      <c r="D22" s="321"/>
      <c r="E22" s="321"/>
    </row>
    <row r="23" spans="1:5" x14ac:dyDescent="0.25">
      <c r="A23" s="257">
        <v>10</v>
      </c>
      <c r="B23" s="231" t="s">
        <v>225</v>
      </c>
      <c r="C23" s="231"/>
      <c r="D23" s="321"/>
      <c r="E23" s="321"/>
    </row>
    <row r="24" spans="1:5" x14ac:dyDescent="0.25">
      <c r="A24" s="257">
        <v>11</v>
      </c>
      <c r="B24" s="286" t="s">
        <v>226</v>
      </c>
      <c r="C24" s="231"/>
      <c r="D24" s="321">
        <f>SUM(D14:D23)</f>
        <v>0</v>
      </c>
      <c r="E24" s="321">
        <f>SUM(E14:E23)</f>
        <v>0</v>
      </c>
    </row>
    <row r="25" spans="1:5" x14ac:dyDescent="0.25">
      <c r="A25" s="284"/>
      <c r="B25" s="237"/>
      <c r="C25" s="237"/>
      <c r="D25" s="407"/>
      <c r="E25" s="407"/>
    </row>
    <row r="26" spans="1:5" x14ac:dyDescent="0.25">
      <c r="A26" s="281" t="s">
        <v>227</v>
      </c>
      <c r="B26" s="282"/>
      <c r="C26" s="282"/>
      <c r="D26" s="407"/>
      <c r="E26" s="407"/>
    </row>
    <row r="27" spans="1:5" x14ac:dyDescent="0.25">
      <c r="A27" s="285">
        <v>12</v>
      </c>
      <c r="B27" s="222" t="s">
        <v>228</v>
      </c>
      <c r="C27" s="222"/>
      <c r="D27" s="405"/>
      <c r="E27" s="405"/>
    </row>
    <row r="28" spans="1:5" x14ac:dyDescent="0.25">
      <c r="A28" s="257">
        <v>13</v>
      </c>
      <c r="B28" s="231" t="s">
        <v>229</v>
      </c>
      <c r="C28" s="231"/>
      <c r="D28" s="321"/>
      <c r="E28" s="321"/>
    </row>
    <row r="29" spans="1:5" x14ac:dyDescent="0.25">
      <c r="A29" s="257">
        <v>14</v>
      </c>
      <c r="B29" s="231" t="s">
        <v>230</v>
      </c>
      <c r="C29" s="231"/>
      <c r="D29" s="321"/>
      <c r="E29" s="321"/>
    </row>
    <row r="30" spans="1:5" x14ac:dyDescent="0.25">
      <c r="A30" s="257">
        <v>15</v>
      </c>
      <c r="B30" s="286" t="s">
        <v>231</v>
      </c>
      <c r="C30" s="231"/>
      <c r="D30" s="321">
        <f>SUM(D27:D29)</f>
        <v>0</v>
      </c>
      <c r="E30" s="321">
        <f>SUM(E27:E29)</f>
        <v>0</v>
      </c>
    </row>
    <row r="31" spans="1:5" x14ac:dyDescent="0.25">
      <c r="A31" s="257">
        <v>16</v>
      </c>
      <c r="B31" s="286" t="s">
        <v>232</v>
      </c>
      <c r="C31" s="231"/>
      <c r="D31" s="321">
        <f>D24+D30</f>
        <v>0</v>
      </c>
      <c r="E31" s="321">
        <f>E24+E30</f>
        <v>0</v>
      </c>
    </row>
    <row r="32" spans="1:5" x14ac:dyDescent="0.25">
      <c r="A32" s="287"/>
      <c r="B32" s="237"/>
      <c r="C32" s="237"/>
      <c r="D32" s="407"/>
      <c r="E32" s="407"/>
    </row>
    <row r="33" spans="1:5" x14ac:dyDescent="0.25">
      <c r="A33" s="281" t="s">
        <v>233</v>
      </c>
      <c r="B33" s="282"/>
      <c r="C33" s="282"/>
      <c r="D33" s="407"/>
      <c r="E33" s="407"/>
    </row>
    <row r="34" spans="1:5" x14ac:dyDescent="0.25">
      <c r="A34" s="285">
        <v>17</v>
      </c>
      <c r="B34" s="222" t="s">
        <v>234</v>
      </c>
      <c r="C34" s="222"/>
      <c r="D34" s="405"/>
      <c r="E34" s="405"/>
    </row>
    <row r="35" spans="1:5" x14ac:dyDescent="0.25">
      <c r="A35" s="257">
        <v>18</v>
      </c>
      <c r="B35" s="231" t="s">
        <v>235</v>
      </c>
      <c r="C35" s="231"/>
      <c r="D35" s="321"/>
      <c r="E35" s="321"/>
    </row>
    <row r="36" spans="1:5" x14ac:dyDescent="0.25">
      <c r="A36" s="257">
        <v>19</v>
      </c>
      <c r="B36" s="231" t="s">
        <v>236</v>
      </c>
      <c r="C36" s="231"/>
      <c r="D36" s="321"/>
      <c r="E36" s="321"/>
    </row>
    <row r="37" spans="1:5" x14ac:dyDescent="0.25">
      <c r="A37" s="257">
        <v>20</v>
      </c>
      <c r="B37" s="231" t="s">
        <v>237</v>
      </c>
      <c r="C37" s="231"/>
      <c r="D37" s="321"/>
      <c r="E37" s="321"/>
    </row>
    <row r="38" spans="1:5" x14ac:dyDescent="0.25">
      <c r="A38" s="257">
        <v>21</v>
      </c>
      <c r="B38" s="231" t="s">
        <v>238</v>
      </c>
      <c r="C38" s="231"/>
      <c r="D38" s="321"/>
      <c r="E38" s="321"/>
    </row>
    <row r="39" spans="1:5" x14ac:dyDescent="0.25">
      <c r="A39" s="257">
        <v>22</v>
      </c>
      <c r="B39" s="231" t="s">
        <v>239</v>
      </c>
      <c r="C39" s="231"/>
      <c r="D39" s="321"/>
      <c r="E39" s="321"/>
    </row>
    <row r="40" spans="1:5" x14ac:dyDescent="0.25">
      <c r="A40" s="257">
        <v>23</v>
      </c>
      <c r="B40" s="286" t="s">
        <v>240</v>
      </c>
      <c r="C40" s="231"/>
      <c r="D40" s="321">
        <f>SUM(D34:D39)</f>
        <v>0</v>
      </c>
      <c r="E40" s="321">
        <f>SUM(E34:E39)</f>
        <v>0</v>
      </c>
    </row>
    <row r="41" spans="1:5" ht="13.8" thickBot="1" x14ac:dyDescent="0.3">
      <c r="A41" s="259">
        <v>24</v>
      </c>
      <c r="B41" s="289" t="s">
        <v>241</v>
      </c>
      <c r="C41" s="260"/>
      <c r="D41" s="406">
        <f>D31+D40</f>
        <v>0</v>
      </c>
      <c r="E41" s="406">
        <f>E31+E40</f>
        <v>0</v>
      </c>
    </row>
    <row r="42" spans="1:5" ht="13.8" thickTop="1" x14ac:dyDescent="0.25"/>
    <row r="43" spans="1:5" x14ac:dyDescent="0.25">
      <c r="B43" s="158" t="s">
        <v>242</v>
      </c>
    </row>
    <row r="44" spans="1:5" x14ac:dyDescent="0.25">
      <c r="A44" s="362"/>
      <c r="B44" s="363"/>
      <c r="C44" s="363"/>
      <c r="D44" s="363"/>
      <c r="E44" s="364"/>
    </row>
    <row r="45" spans="1:5" x14ac:dyDescent="0.25">
      <c r="A45" s="362"/>
      <c r="B45" s="363"/>
      <c r="C45" s="363"/>
      <c r="D45" s="363"/>
      <c r="E45" s="364"/>
    </row>
    <row r="46" spans="1:5" x14ac:dyDescent="0.25">
      <c r="A46" s="362"/>
      <c r="B46" s="363"/>
      <c r="C46" s="363"/>
      <c r="D46" s="363"/>
      <c r="E46" s="364"/>
    </row>
    <row r="47" spans="1:5" x14ac:dyDescent="0.25">
      <c r="A47" s="362"/>
      <c r="B47" s="363"/>
      <c r="C47" s="363"/>
      <c r="D47" s="363"/>
      <c r="E47" s="364"/>
    </row>
    <row r="48" spans="1:5" x14ac:dyDescent="0.25">
      <c r="A48" s="362"/>
      <c r="B48" s="363"/>
      <c r="C48" s="363"/>
      <c r="D48" s="363"/>
      <c r="E48" s="364"/>
    </row>
    <row r="49" spans="1:5" x14ac:dyDescent="0.25">
      <c r="A49" s="362"/>
      <c r="B49" s="363"/>
      <c r="C49" s="363"/>
      <c r="D49" s="363"/>
      <c r="E49" s="364"/>
    </row>
    <row r="50" spans="1:5" x14ac:dyDescent="0.25">
      <c r="A50" s="362"/>
      <c r="B50" s="363"/>
      <c r="C50" s="363"/>
      <c r="D50" s="363"/>
      <c r="E50" s="364"/>
    </row>
    <row r="52" spans="1:5" x14ac:dyDescent="0.25">
      <c r="E52" s="404" t="str">
        <f>Cover!$I$31</f>
        <v>Version: August 2021</v>
      </c>
    </row>
  </sheetData>
  <phoneticPr fontId="0" type="noConversion"/>
  <printOptions horizontalCentered="1"/>
  <pageMargins left="0.5" right="0.5" top="0.75" bottom="0.7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E46"/>
  <sheetViews>
    <sheetView workbookViewId="0">
      <selection activeCell="P27" sqref="P27"/>
    </sheetView>
  </sheetViews>
  <sheetFormatPr defaultRowHeight="13.2" x14ac:dyDescent="0.25"/>
  <cols>
    <col min="1" max="1" width="17" customWidth="1"/>
    <col min="2" max="3" width="13.77734375" customWidth="1"/>
    <col min="4" max="4" width="11.77734375" customWidth="1"/>
    <col min="5" max="5" width="42.44140625" customWidth="1"/>
  </cols>
  <sheetData>
    <row r="1" spans="1:5" ht="15.6" x14ac:dyDescent="0.3">
      <c r="A1" s="137" t="s">
        <v>19</v>
      </c>
      <c r="B1" s="401">
        <f>'Schedule A1&amp;A2'!B1</f>
        <v>0</v>
      </c>
      <c r="C1" s="61"/>
      <c r="D1" s="61"/>
      <c r="E1" s="61"/>
    </row>
    <row r="2" spans="1:5" x14ac:dyDescent="0.25">
      <c r="A2" s="80"/>
      <c r="B2" s="80"/>
      <c r="C2" s="80"/>
      <c r="D2" s="80"/>
      <c r="E2" s="80"/>
    </row>
    <row r="3" spans="1:5" ht="13.8" x14ac:dyDescent="0.25">
      <c r="A3" s="37" t="s">
        <v>328</v>
      </c>
      <c r="B3" s="38"/>
      <c r="C3" s="38"/>
      <c r="D3" s="38"/>
      <c r="E3" s="38"/>
    </row>
    <row r="4" spans="1:5" ht="13.8" x14ac:dyDescent="0.25">
      <c r="A4" s="37" t="s">
        <v>381</v>
      </c>
      <c r="B4" s="38"/>
      <c r="C4" s="38"/>
      <c r="D4" s="38"/>
      <c r="E4" s="38"/>
    </row>
    <row r="5" spans="1:5" x14ac:dyDescent="0.25">
      <c r="A5" s="7"/>
      <c r="B5" s="7"/>
      <c r="C5" s="7"/>
      <c r="D5" s="7"/>
      <c r="E5" s="7"/>
    </row>
    <row r="6" spans="1:5" ht="51.75" customHeight="1" x14ac:dyDescent="0.25">
      <c r="A6" s="482" t="s">
        <v>380</v>
      </c>
      <c r="B6" s="482"/>
      <c r="C6" s="482"/>
      <c r="D6" s="482"/>
      <c r="E6" s="482"/>
    </row>
    <row r="7" spans="1:5" ht="10.050000000000001" customHeight="1" x14ac:dyDescent="0.25">
      <c r="A7" s="274"/>
      <c r="B7" s="290"/>
      <c r="C7" s="290"/>
      <c r="D7" s="290"/>
      <c r="E7" s="290"/>
    </row>
    <row r="8" spans="1:5" ht="27.75" customHeight="1" x14ac:dyDescent="0.25">
      <c r="A8" s="482" t="s">
        <v>410</v>
      </c>
      <c r="B8" s="482"/>
      <c r="C8" s="482"/>
      <c r="D8" s="482"/>
      <c r="E8" s="482"/>
    </row>
    <row r="9" spans="1:5" s="276" customFormat="1" x14ac:dyDescent="0.25">
      <c r="A9" s="274"/>
      <c r="B9" s="274"/>
      <c r="C9" s="274"/>
      <c r="D9" s="274"/>
      <c r="E9" s="274"/>
    </row>
    <row r="10" spans="1:5" s="276" customFormat="1" x14ac:dyDescent="0.25">
      <c r="A10" s="291" t="s">
        <v>243</v>
      </c>
      <c r="B10" s="400"/>
      <c r="C10" s="185"/>
      <c r="D10" s="185"/>
      <c r="E10" s="292" t="s">
        <v>244</v>
      </c>
    </row>
    <row r="11" spans="1:5" x14ac:dyDescent="0.25">
      <c r="A11" s="80"/>
      <c r="B11" s="80"/>
      <c r="C11" s="80"/>
      <c r="D11" s="80"/>
      <c r="E11" s="80"/>
    </row>
    <row r="12" spans="1:5" x14ac:dyDescent="0.25">
      <c r="A12" s="293" t="s">
        <v>245</v>
      </c>
      <c r="B12" s="94" t="s">
        <v>246</v>
      </c>
      <c r="C12" s="94" t="s">
        <v>247</v>
      </c>
      <c r="D12" s="94" t="s">
        <v>50</v>
      </c>
      <c r="E12" s="294"/>
    </row>
    <row r="13" spans="1:5" x14ac:dyDescent="0.25">
      <c r="A13" s="101" t="s">
        <v>248</v>
      </c>
      <c r="B13" s="101" t="s">
        <v>249</v>
      </c>
      <c r="C13" s="101" t="s">
        <v>249</v>
      </c>
      <c r="D13" s="295" t="s">
        <v>51</v>
      </c>
      <c r="E13" s="295" t="s">
        <v>250</v>
      </c>
    </row>
    <row r="14" spans="1:5" x14ac:dyDescent="0.25">
      <c r="A14" s="365"/>
      <c r="B14" s="366"/>
      <c r="C14" s="366"/>
      <c r="D14" s="296">
        <f>IF(B14=0,0,((C14-B14)/B14))</f>
        <v>0</v>
      </c>
      <c r="E14" s="367"/>
    </row>
    <row r="15" spans="1:5" x14ac:dyDescent="0.25">
      <c r="A15" s="365"/>
      <c r="B15" s="366"/>
      <c r="C15" s="366"/>
      <c r="D15" s="296">
        <f>IF(B15=0,0,((C15-B15)/B15))</f>
        <v>0</v>
      </c>
      <c r="E15" s="367"/>
    </row>
    <row r="16" spans="1:5" x14ac:dyDescent="0.25">
      <c r="A16" s="365"/>
      <c r="B16" s="366"/>
      <c r="C16" s="366"/>
      <c r="D16" s="296">
        <f>IF(B16=0,0,((C16-B16)/B16))</f>
        <v>0</v>
      </c>
      <c r="E16" s="367"/>
    </row>
    <row r="17" spans="1:5" x14ac:dyDescent="0.25">
      <c r="A17" s="365"/>
      <c r="B17" s="366"/>
      <c r="C17" s="366"/>
      <c r="D17" s="296">
        <f>IF(B17=0,0,((C17-B17)/B17))</f>
        <v>0</v>
      </c>
      <c r="E17" s="367"/>
    </row>
    <row r="18" spans="1:5" x14ac:dyDescent="0.25">
      <c r="A18" s="365"/>
      <c r="B18" s="366"/>
      <c r="C18" s="366"/>
      <c r="D18" s="296">
        <f>IF(B18=0,0,((C18-B18)/B18))</f>
        <v>0</v>
      </c>
      <c r="E18" s="367"/>
    </row>
    <row r="19" spans="1:5" x14ac:dyDescent="0.25">
      <c r="A19" s="80"/>
      <c r="B19" s="80"/>
      <c r="C19" s="80"/>
      <c r="D19" s="80"/>
      <c r="E19" s="80"/>
    </row>
    <row r="20" spans="1:5" x14ac:dyDescent="0.25">
      <c r="A20" s="297" t="s">
        <v>383</v>
      </c>
      <c r="B20" s="80"/>
      <c r="C20" s="80"/>
      <c r="D20" s="80"/>
      <c r="E20" s="80"/>
    </row>
    <row r="21" spans="1:5" x14ac:dyDescent="0.25">
      <c r="A21" s="80" t="s">
        <v>384</v>
      </c>
      <c r="B21" s="80"/>
      <c r="C21" s="80"/>
      <c r="D21" s="80"/>
      <c r="E21" s="80"/>
    </row>
    <row r="22" spans="1:5" x14ac:dyDescent="0.25">
      <c r="A22" s="80"/>
      <c r="B22" s="80"/>
      <c r="C22" s="80"/>
      <c r="D22" s="80"/>
      <c r="E22" s="80"/>
    </row>
    <row r="23" spans="1:5" x14ac:dyDescent="0.25">
      <c r="A23" s="291" t="s">
        <v>243</v>
      </c>
      <c r="B23" s="185"/>
      <c r="C23" s="185"/>
      <c r="D23" s="185"/>
      <c r="E23" s="292" t="s">
        <v>244</v>
      </c>
    </row>
    <row r="24" spans="1:5" x14ac:dyDescent="0.25">
      <c r="A24" s="80"/>
      <c r="B24" s="80"/>
      <c r="C24" s="80"/>
      <c r="D24" s="80"/>
      <c r="E24" s="80"/>
    </row>
    <row r="25" spans="1:5" x14ac:dyDescent="0.25">
      <c r="A25" s="293" t="s">
        <v>245</v>
      </c>
      <c r="B25" s="94" t="s">
        <v>246</v>
      </c>
      <c r="C25" s="94" t="s">
        <v>247</v>
      </c>
      <c r="D25" s="94" t="s">
        <v>50</v>
      </c>
      <c r="E25" s="294"/>
    </row>
    <row r="26" spans="1:5" x14ac:dyDescent="0.25">
      <c r="A26" s="101" t="s">
        <v>248</v>
      </c>
      <c r="B26" s="101" t="s">
        <v>249</v>
      </c>
      <c r="C26" s="101" t="s">
        <v>249</v>
      </c>
      <c r="D26" s="295" t="s">
        <v>51</v>
      </c>
      <c r="E26" s="295" t="s">
        <v>250</v>
      </c>
    </row>
    <row r="27" spans="1:5" x14ac:dyDescent="0.25">
      <c r="A27" s="365"/>
      <c r="B27" s="366"/>
      <c r="C27" s="366"/>
      <c r="D27" s="296">
        <f>IF(B27=0,0,((C27-B27)/B27))</f>
        <v>0</v>
      </c>
      <c r="E27" s="367"/>
    </row>
    <row r="28" spans="1:5" x14ac:dyDescent="0.25">
      <c r="A28" s="365"/>
      <c r="B28" s="366"/>
      <c r="C28" s="366"/>
      <c r="D28" s="296">
        <f>IF(B28=0,0,((C28-B28)/B28))</f>
        <v>0</v>
      </c>
      <c r="E28" s="367"/>
    </row>
    <row r="29" spans="1:5" x14ac:dyDescent="0.25">
      <c r="A29" s="365"/>
      <c r="B29" s="366"/>
      <c r="C29" s="366"/>
      <c r="D29" s="296">
        <f>IF(B29=0,0,((C29-B29)/B29))</f>
        <v>0</v>
      </c>
      <c r="E29" s="367"/>
    </row>
    <row r="30" spans="1:5" x14ac:dyDescent="0.25">
      <c r="A30" s="365"/>
      <c r="B30" s="366"/>
      <c r="C30" s="366"/>
      <c r="D30" s="296">
        <f>IF(B30=0,0,((C30-B30)/B30))</f>
        <v>0</v>
      </c>
      <c r="E30" s="367"/>
    </row>
    <row r="31" spans="1:5" x14ac:dyDescent="0.25">
      <c r="A31" s="365"/>
      <c r="B31" s="366"/>
      <c r="C31" s="366"/>
      <c r="D31" s="296">
        <f>IF(B31=0,0,((C31-B31)/B31))</f>
        <v>0</v>
      </c>
      <c r="E31" s="367"/>
    </row>
    <row r="32" spans="1:5" x14ac:dyDescent="0.25">
      <c r="A32" s="80"/>
      <c r="B32" s="80"/>
      <c r="C32" s="80"/>
      <c r="D32" s="80"/>
      <c r="E32" s="80"/>
    </row>
    <row r="33" spans="1:5" x14ac:dyDescent="0.25">
      <c r="A33" s="291" t="s">
        <v>243</v>
      </c>
      <c r="B33" s="185"/>
      <c r="C33" s="185"/>
      <c r="D33" s="185"/>
      <c r="E33" s="292" t="s">
        <v>244</v>
      </c>
    </row>
    <row r="34" spans="1:5" x14ac:dyDescent="0.25">
      <c r="A34" s="80"/>
      <c r="B34" s="80"/>
      <c r="C34" s="80"/>
      <c r="D34" s="80"/>
      <c r="E34" s="80"/>
    </row>
    <row r="35" spans="1:5" x14ac:dyDescent="0.25">
      <c r="A35" s="293" t="s">
        <v>245</v>
      </c>
      <c r="B35" s="94" t="s">
        <v>246</v>
      </c>
      <c r="C35" s="94" t="s">
        <v>247</v>
      </c>
      <c r="D35" s="94" t="s">
        <v>50</v>
      </c>
      <c r="E35" s="294"/>
    </row>
    <row r="36" spans="1:5" x14ac:dyDescent="0.25">
      <c r="A36" s="101" t="s">
        <v>248</v>
      </c>
      <c r="B36" s="101" t="s">
        <v>249</v>
      </c>
      <c r="C36" s="101" t="s">
        <v>249</v>
      </c>
      <c r="D36" s="295" t="s">
        <v>51</v>
      </c>
      <c r="E36" s="295" t="s">
        <v>250</v>
      </c>
    </row>
    <row r="37" spans="1:5" x14ac:dyDescent="0.25">
      <c r="A37" s="365"/>
      <c r="B37" s="366"/>
      <c r="C37" s="366"/>
      <c r="D37" s="296">
        <f>IF(B37=0,0,((C37-B37)/B37))</f>
        <v>0</v>
      </c>
      <c r="E37" s="367"/>
    </row>
    <row r="38" spans="1:5" x14ac:dyDescent="0.25">
      <c r="A38" s="365"/>
      <c r="B38" s="366"/>
      <c r="C38" s="366"/>
      <c r="D38" s="296">
        <f>IF(B38=0,0,((C38-B38)/B38))</f>
        <v>0</v>
      </c>
      <c r="E38" s="367"/>
    </row>
    <row r="39" spans="1:5" x14ac:dyDescent="0.25">
      <c r="A39" s="365"/>
      <c r="B39" s="366"/>
      <c r="C39" s="366"/>
      <c r="D39" s="296">
        <f>IF(B39=0,0,((C39-B39)/B39))</f>
        <v>0</v>
      </c>
      <c r="E39" s="367"/>
    </row>
    <row r="40" spans="1:5" x14ac:dyDescent="0.25">
      <c r="A40" s="365"/>
      <c r="B40" s="366"/>
      <c r="C40" s="366"/>
      <c r="D40" s="296">
        <f>IF(B40=0,0,((C40-B40)/B40))</f>
        <v>0</v>
      </c>
      <c r="E40" s="367"/>
    </row>
    <row r="41" spans="1:5" x14ac:dyDescent="0.25">
      <c r="A41" s="365"/>
      <c r="B41" s="366"/>
      <c r="C41" s="366"/>
      <c r="D41" s="296">
        <f>IF(B41=0,0,((C41-B41)/B41))</f>
        <v>0</v>
      </c>
      <c r="E41" s="367"/>
    </row>
    <row r="42" spans="1:5" x14ac:dyDescent="0.25">
      <c r="A42" s="80"/>
      <c r="B42" s="80"/>
      <c r="C42" s="80"/>
      <c r="D42" s="80"/>
      <c r="E42" s="80"/>
    </row>
    <row r="43" spans="1:5" x14ac:dyDescent="0.25">
      <c r="A43" s="80"/>
      <c r="B43" s="80"/>
      <c r="C43" s="80"/>
      <c r="D43" s="80"/>
      <c r="E43" s="404" t="str">
        <f>Cover!$I$31</f>
        <v>Version: August 2021</v>
      </c>
    </row>
    <row r="44" spans="1:5" x14ac:dyDescent="0.25">
      <c r="A44" s="80"/>
      <c r="B44" s="80"/>
      <c r="C44" s="80"/>
      <c r="D44" s="80"/>
      <c r="E44" s="80"/>
    </row>
    <row r="45" spans="1:5" x14ac:dyDescent="0.25">
      <c r="A45" s="80"/>
      <c r="B45" s="80"/>
      <c r="C45" s="80"/>
      <c r="D45" s="80"/>
      <c r="E45" s="80"/>
    </row>
    <row r="46" spans="1:5" x14ac:dyDescent="0.25">
      <c r="A46" s="80"/>
      <c r="B46" s="80"/>
      <c r="C46" s="80"/>
      <c r="D46" s="80"/>
      <c r="E46" s="80"/>
    </row>
  </sheetData>
  <mergeCells count="2">
    <mergeCell ref="A6:E6"/>
    <mergeCell ref="A8:E8"/>
  </mergeCells>
  <phoneticPr fontId="0" type="noConversion"/>
  <printOptions horizontalCentered="1"/>
  <pageMargins left="0.5" right="0.5" top="0.75" bottom="0.75" header="0.5" footer="0.5"/>
  <pageSetup fitToHeight="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46"/>
  <sheetViews>
    <sheetView workbookViewId="0">
      <selection activeCell="B10" sqref="B10"/>
    </sheetView>
  </sheetViews>
  <sheetFormatPr defaultRowHeight="13.2" x14ac:dyDescent="0.25"/>
  <cols>
    <col min="1" max="1" width="17" customWidth="1"/>
    <col min="2" max="3" width="13.77734375" customWidth="1"/>
    <col min="4" max="4" width="11.77734375" customWidth="1"/>
    <col min="5" max="5" width="42.44140625" customWidth="1"/>
  </cols>
  <sheetData>
    <row r="1" spans="1:5" ht="15.6" x14ac:dyDescent="0.3">
      <c r="A1" s="137" t="s">
        <v>19</v>
      </c>
      <c r="B1" s="401">
        <f>'Schedule A1&amp;A2'!B1</f>
        <v>0</v>
      </c>
      <c r="C1" s="61"/>
      <c r="D1" s="61"/>
      <c r="E1" s="61"/>
    </row>
    <row r="2" spans="1:5" x14ac:dyDescent="0.25">
      <c r="A2" s="80"/>
      <c r="B2" s="80"/>
      <c r="C2" s="80"/>
      <c r="D2" s="80"/>
      <c r="E2" s="80"/>
    </row>
    <row r="3" spans="1:5" ht="13.8" x14ac:dyDescent="0.25">
      <c r="A3" s="37" t="s">
        <v>328</v>
      </c>
      <c r="B3" s="38"/>
      <c r="C3" s="38"/>
      <c r="D3" s="38"/>
      <c r="E3" s="38"/>
    </row>
    <row r="4" spans="1:5" ht="13.8" x14ac:dyDescent="0.25">
      <c r="A4" s="37" t="s">
        <v>382</v>
      </c>
      <c r="B4" s="38"/>
      <c r="C4" s="38"/>
      <c r="D4" s="38"/>
      <c r="E4" s="38"/>
    </row>
    <row r="5" spans="1:5" x14ac:dyDescent="0.25">
      <c r="A5" s="7"/>
      <c r="B5" s="7"/>
      <c r="C5" s="7"/>
      <c r="D5" s="7"/>
      <c r="E5" s="7"/>
    </row>
    <row r="6" spans="1:5" ht="51.75" customHeight="1" x14ac:dyDescent="0.25">
      <c r="A6" s="482" t="s">
        <v>380</v>
      </c>
      <c r="B6" s="482"/>
      <c r="C6" s="482"/>
      <c r="D6" s="482"/>
      <c r="E6" s="482"/>
    </row>
    <row r="7" spans="1:5" ht="10.050000000000001" customHeight="1" x14ac:dyDescent="0.25">
      <c r="A7" s="274"/>
      <c r="B7" s="290"/>
      <c r="C7" s="290"/>
      <c r="D7" s="290"/>
      <c r="E7" s="290"/>
    </row>
    <row r="8" spans="1:5" ht="27.75" customHeight="1" x14ac:dyDescent="0.25">
      <c r="A8" s="482" t="s">
        <v>409</v>
      </c>
      <c r="B8" s="482"/>
      <c r="C8" s="482"/>
      <c r="D8" s="482"/>
      <c r="E8" s="482"/>
    </row>
    <row r="9" spans="1:5" s="276" customFormat="1" x14ac:dyDescent="0.25">
      <c r="A9" s="274"/>
      <c r="B9" s="274"/>
      <c r="C9" s="274"/>
      <c r="D9" s="274"/>
      <c r="E9" s="274"/>
    </row>
    <row r="10" spans="1:5" s="276" customFormat="1" x14ac:dyDescent="0.25">
      <c r="A10" s="291" t="s">
        <v>243</v>
      </c>
      <c r="B10" s="400"/>
      <c r="C10" s="185"/>
      <c r="D10" s="185"/>
      <c r="E10" s="292" t="s">
        <v>244</v>
      </c>
    </row>
    <row r="11" spans="1:5" x14ac:dyDescent="0.25">
      <c r="A11" s="80"/>
      <c r="B11" s="80"/>
      <c r="C11" s="80"/>
      <c r="D11" s="80"/>
      <c r="E11" s="80"/>
    </row>
    <row r="12" spans="1:5" x14ac:dyDescent="0.25">
      <c r="A12" s="293" t="s">
        <v>245</v>
      </c>
      <c r="B12" s="94" t="s">
        <v>246</v>
      </c>
      <c r="C12" s="94" t="s">
        <v>247</v>
      </c>
      <c r="D12" s="94" t="s">
        <v>50</v>
      </c>
      <c r="E12" s="294"/>
    </row>
    <row r="13" spans="1:5" x14ac:dyDescent="0.25">
      <c r="A13" s="101" t="s">
        <v>248</v>
      </c>
      <c r="B13" s="101" t="s">
        <v>249</v>
      </c>
      <c r="C13" s="101" t="s">
        <v>249</v>
      </c>
      <c r="D13" s="295" t="s">
        <v>51</v>
      </c>
      <c r="E13" s="295" t="s">
        <v>250</v>
      </c>
    </row>
    <row r="14" spans="1:5" x14ac:dyDescent="0.25">
      <c r="A14" s="365"/>
      <c r="B14" s="366"/>
      <c r="C14" s="366"/>
      <c r="D14" s="296">
        <f>IF(B14=0,0,((C14-B14)/B14))</f>
        <v>0</v>
      </c>
      <c r="E14" s="367"/>
    </row>
    <row r="15" spans="1:5" x14ac:dyDescent="0.25">
      <c r="A15" s="365"/>
      <c r="B15" s="366"/>
      <c r="C15" s="366"/>
      <c r="D15" s="296">
        <f>IF(B15=0,0,((C15-B15)/B15))</f>
        <v>0</v>
      </c>
      <c r="E15" s="367"/>
    </row>
    <row r="16" spans="1:5" x14ac:dyDescent="0.25">
      <c r="A16" s="365"/>
      <c r="B16" s="366"/>
      <c r="C16" s="366"/>
      <c r="D16" s="296">
        <f>IF(B16=0,0,((C16-B16)/B16))</f>
        <v>0</v>
      </c>
      <c r="E16" s="367"/>
    </row>
    <row r="17" spans="1:5" x14ac:dyDescent="0.25">
      <c r="A17" s="365"/>
      <c r="B17" s="366"/>
      <c r="C17" s="366"/>
      <c r="D17" s="296">
        <f>IF(B17=0,0,((C17-B17)/B17))</f>
        <v>0</v>
      </c>
      <c r="E17" s="367"/>
    </row>
    <row r="18" spans="1:5" x14ac:dyDescent="0.25">
      <c r="A18" s="365"/>
      <c r="B18" s="366"/>
      <c r="C18" s="366"/>
      <c r="D18" s="296">
        <f>IF(B18=0,0,((C18-B18)/B18))</f>
        <v>0</v>
      </c>
      <c r="E18" s="367"/>
    </row>
    <row r="19" spans="1:5" x14ac:dyDescent="0.25">
      <c r="A19" s="80"/>
      <c r="B19" s="80"/>
      <c r="C19" s="80"/>
      <c r="D19" s="80"/>
      <c r="E19" s="80"/>
    </row>
    <row r="20" spans="1:5" x14ac:dyDescent="0.25">
      <c r="A20" s="297" t="s">
        <v>383</v>
      </c>
      <c r="B20" s="80"/>
      <c r="C20" s="80"/>
      <c r="D20" s="80"/>
      <c r="E20" s="80"/>
    </row>
    <row r="21" spans="1:5" x14ac:dyDescent="0.25">
      <c r="A21" s="80" t="s">
        <v>385</v>
      </c>
      <c r="B21" s="80"/>
      <c r="C21" s="80"/>
      <c r="D21" s="80"/>
      <c r="E21" s="80"/>
    </row>
    <row r="22" spans="1:5" x14ac:dyDescent="0.25">
      <c r="A22" s="80"/>
      <c r="B22" s="80"/>
      <c r="C22" s="80"/>
      <c r="D22" s="80"/>
      <c r="E22" s="80"/>
    </row>
    <row r="23" spans="1:5" x14ac:dyDescent="0.25">
      <c r="A23" s="291" t="s">
        <v>243</v>
      </c>
      <c r="B23" s="185"/>
      <c r="C23" s="185"/>
      <c r="D23" s="185"/>
      <c r="E23" s="292" t="s">
        <v>244</v>
      </c>
    </row>
    <row r="24" spans="1:5" x14ac:dyDescent="0.25">
      <c r="A24" s="80"/>
      <c r="B24" s="80"/>
      <c r="C24" s="80"/>
      <c r="D24" s="80"/>
      <c r="E24" s="80"/>
    </row>
    <row r="25" spans="1:5" x14ac:dyDescent="0.25">
      <c r="A25" s="293" t="s">
        <v>245</v>
      </c>
      <c r="B25" s="94" t="s">
        <v>246</v>
      </c>
      <c r="C25" s="94" t="s">
        <v>247</v>
      </c>
      <c r="D25" s="94" t="s">
        <v>50</v>
      </c>
      <c r="E25" s="294"/>
    </row>
    <row r="26" spans="1:5" x14ac:dyDescent="0.25">
      <c r="A26" s="101" t="s">
        <v>248</v>
      </c>
      <c r="B26" s="101" t="s">
        <v>249</v>
      </c>
      <c r="C26" s="101" t="s">
        <v>249</v>
      </c>
      <c r="D26" s="295" t="s">
        <v>51</v>
      </c>
      <c r="E26" s="295" t="s">
        <v>250</v>
      </c>
    </row>
    <row r="27" spans="1:5" x14ac:dyDescent="0.25">
      <c r="A27" s="365"/>
      <c r="B27" s="366"/>
      <c r="C27" s="366"/>
      <c r="D27" s="296">
        <f>IF(B27=0,0,((C27-B27)/B27))</f>
        <v>0</v>
      </c>
      <c r="E27" s="367"/>
    </row>
    <row r="28" spans="1:5" x14ac:dyDescent="0.25">
      <c r="A28" s="365"/>
      <c r="B28" s="366"/>
      <c r="C28" s="366"/>
      <c r="D28" s="296">
        <f>IF(B28=0,0,((C28-B28)/B28))</f>
        <v>0</v>
      </c>
      <c r="E28" s="367"/>
    </row>
    <row r="29" spans="1:5" x14ac:dyDescent="0.25">
      <c r="A29" s="365"/>
      <c r="B29" s="366"/>
      <c r="C29" s="366"/>
      <c r="D29" s="296">
        <f>IF(B29=0,0,((C29-B29)/B29))</f>
        <v>0</v>
      </c>
      <c r="E29" s="367"/>
    </row>
    <row r="30" spans="1:5" x14ac:dyDescent="0.25">
      <c r="A30" s="365"/>
      <c r="B30" s="366"/>
      <c r="C30" s="366"/>
      <c r="D30" s="296">
        <f>IF(B30=0,0,((C30-B30)/B30))</f>
        <v>0</v>
      </c>
      <c r="E30" s="367"/>
    </row>
    <row r="31" spans="1:5" x14ac:dyDescent="0.25">
      <c r="A31" s="365"/>
      <c r="B31" s="366"/>
      <c r="C31" s="366"/>
      <c r="D31" s="296">
        <f>IF(B31=0,0,((C31-B31)/B31))</f>
        <v>0</v>
      </c>
      <c r="E31" s="367"/>
    </row>
    <row r="32" spans="1:5" x14ac:dyDescent="0.25">
      <c r="A32" s="80"/>
      <c r="B32" s="80"/>
      <c r="C32" s="80"/>
      <c r="D32" s="80"/>
      <c r="E32" s="80"/>
    </row>
    <row r="33" spans="1:5" x14ac:dyDescent="0.25">
      <c r="A33" s="291" t="s">
        <v>243</v>
      </c>
      <c r="B33" s="185"/>
      <c r="C33" s="185"/>
      <c r="D33" s="185"/>
      <c r="E33" s="292" t="s">
        <v>244</v>
      </c>
    </row>
    <row r="34" spans="1:5" x14ac:dyDescent="0.25">
      <c r="A34" s="80"/>
      <c r="B34" s="80"/>
      <c r="C34" s="80"/>
      <c r="D34" s="80"/>
      <c r="E34" s="80"/>
    </row>
    <row r="35" spans="1:5" x14ac:dyDescent="0.25">
      <c r="A35" s="293" t="s">
        <v>245</v>
      </c>
      <c r="B35" s="94" t="s">
        <v>246</v>
      </c>
      <c r="C35" s="94" t="s">
        <v>247</v>
      </c>
      <c r="D35" s="94" t="s">
        <v>50</v>
      </c>
      <c r="E35" s="294"/>
    </row>
    <row r="36" spans="1:5" x14ac:dyDescent="0.25">
      <c r="A36" s="101" t="s">
        <v>248</v>
      </c>
      <c r="B36" s="101" t="s">
        <v>249</v>
      </c>
      <c r="C36" s="101" t="s">
        <v>249</v>
      </c>
      <c r="D36" s="295" t="s">
        <v>51</v>
      </c>
      <c r="E36" s="295" t="s">
        <v>250</v>
      </c>
    </row>
    <row r="37" spans="1:5" x14ac:dyDescent="0.25">
      <c r="A37" s="365"/>
      <c r="B37" s="366"/>
      <c r="C37" s="366"/>
      <c r="D37" s="296">
        <f>IF(B37=0,0,((C37-B37)/B37))</f>
        <v>0</v>
      </c>
      <c r="E37" s="367"/>
    </row>
    <row r="38" spans="1:5" x14ac:dyDescent="0.25">
      <c r="A38" s="365"/>
      <c r="B38" s="366"/>
      <c r="C38" s="366"/>
      <c r="D38" s="296">
        <f>IF(B38=0,0,((C38-B38)/B38))</f>
        <v>0</v>
      </c>
      <c r="E38" s="367"/>
    </row>
    <row r="39" spans="1:5" x14ac:dyDescent="0.25">
      <c r="A39" s="365"/>
      <c r="B39" s="366"/>
      <c r="C39" s="366"/>
      <c r="D39" s="296">
        <f>IF(B39=0,0,((C39-B39)/B39))</f>
        <v>0</v>
      </c>
      <c r="E39" s="367"/>
    </row>
    <row r="40" spans="1:5" x14ac:dyDescent="0.25">
      <c r="A40" s="365"/>
      <c r="B40" s="366"/>
      <c r="C40" s="366"/>
      <c r="D40" s="296">
        <f>IF(B40=0,0,((C40-B40)/B40))</f>
        <v>0</v>
      </c>
      <c r="E40" s="367"/>
    </row>
    <row r="41" spans="1:5" x14ac:dyDescent="0.25">
      <c r="A41" s="365"/>
      <c r="B41" s="366"/>
      <c r="C41" s="366"/>
      <c r="D41" s="296">
        <f>IF(B41=0,0,((C41-B41)/B41))</f>
        <v>0</v>
      </c>
      <c r="E41" s="367"/>
    </row>
    <row r="42" spans="1:5" x14ac:dyDescent="0.25">
      <c r="A42" s="80"/>
      <c r="B42" s="80"/>
      <c r="C42" s="80"/>
      <c r="D42" s="80"/>
      <c r="E42" s="80"/>
    </row>
    <row r="43" spans="1:5" x14ac:dyDescent="0.25">
      <c r="A43" s="80"/>
      <c r="B43" s="80"/>
      <c r="C43" s="80"/>
      <c r="D43" s="80"/>
      <c r="E43" s="404" t="str">
        <f>Cover!$I$31</f>
        <v>Version: August 2021</v>
      </c>
    </row>
    <row r="44" spans="1:5" x14ac:dyDescent="0.25">
      <c r="A44" s="80"/>
      <c r="B44" s="80"/>
      <c r="C44" s="80"/>
      <c r="D44" s="80"/>
      <c r="E44" s="80"/>
    </row>
    <row r="45" spans="1:5" x14ac:dyDescent="0.25">
      <c r="A45" s="80"/>
      <c r="B45" s="80"/>
      <c r="C45" s="80"/>
      <c r="D45" s="80"/>
      <c r="E45" s="80"/>
    </row>
    <row r="46" spans="1:5" x14ac:dyDescent="0.25">
      <c r="A46" s="80"/>
      <c r="B46" s="80"/>
      <c r="C46" s="80"/>
      <c r="D46" s="80"/>
      <c r="E46" s="80"/>
    </row>
  </sheetData>
  <mergeCells count="2">
    <mergeCell ref="A6:E6"/>
    <mergeCell ref="A8:E8"/>
  </mergeCells>
  <phoneticPr fontId="31" type="noConversion"/>
  <printOptions horizontalCentered="1"/>
  <pageMargins left="0.5" right="0.5" top="0.75" bottom="0.75" header="0.5" footer="0.5"/>
  <pageSetup fitToHeight="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F36"/>
  <sheetViews>
    <sheetView workbookViewId="0">
      <selection activeCell="B2" sqref="B2"/>
    </sheetView>
  </sheetViews>
  <sheetFormatPr defaultRowHeight="13.2" x14ac:dyDescent="0.25"/>
  <cols>
    <col min="1" max="1" width="21.33203125" customWidth="1"/>
    <col min="2" max="2" width="17.21875" customWidth="1"/>
    <col min="3" max="3" width="18.6640625" customWidth="1"/>
    <col min="4" max="4" width="17.77734375" customWidth="1"/>
    <col min="5" max="5" width="15.21875" customWidth="1"/>
    <col min="6" max="6" width="13.77734375" customWidth="1"/>
    <col min="7" max="7" width="8.33203125" customWidth="1"/>
  </cols>
  <sheetData>
    <row r="1" spans="1:6" ht="15.6" x14ac:dyDescent="0.3">
      <c r="A1" s="435" t="s">
        <v>258</v>
      </c>
      <c r="B1" s="402">
        <f>'Schedule A1&amp;A2'!B1</f>
        <v>0</v>
      </c>
      <c r="C1" s="299"/>
      <c r="D1" s="222"/>
      <c r="F1" s="300"/>
    </row>
    <row r="2" spans="1:6" ht="24.75" customHeight="1" x14ac:dyDescent="0.25">
      <c r="A2" s="435" t="s">
        <v>306</v>
      </c>
      <c r="B2" s="403"/>
      <c r="C2" s="301"/>
      <c r="D2" s="430"/>
      <c r="E2" s="302"/>
      <c r="F2" s="298"/>
    </row>
    <row r="3" spans="1:6" ht="15" customHeight="1" x14ac:dyDescent="0.25"/>
    <row r="4" spans="1:6" ht="13.8" x14ac:dyDescent="0.25">
      <c r="A4" s="37" t="s">
        <v>328</v>
      </c>
      <c r="B4" s="303"/>
      <c r="C4" s="303"/>
      <c r="D4" s="303"/>
      <c r="E4" s="303"/>
      <c r="F4" s="303"/>
    </row>
    <row r="5" spans="1:6" ht="17.25" customHeight="1" x14ac:dyDescent="0.25">
      <c r="A5" s="37" t="s">
        <v>335</v>
      </c>
      <c r="B5" s="303"/>
      <c r="C5" s="303"/>
      <c r="D5" s="303"/>
      <c r="E5" s="303"/>
      <c r="F5" s="303"/>
    </row>
    <row r="6" spans="1:6" ht="15.75" customHeight="1" x14ac:dyDescent="0.25">
      <c r="A6" s="303"/>
      <c r="B6" s="303"/>
      <c r="C6" s="303"/>
      <c r="D6" s="303"/>
      <c r="E6" s="303"/>
      <c r="F6" s="304"/>
    </row>
    <row r="7" spans="1:6" ht="36.75" customHeight="1" x14ac:dyDescent="0.25">
      <c r="A7" s="483" t="s">
        <v>251</v>
      </c>
      <c r="B7" s="484"/>
      <c r="C7" s="484"/>
      <c r="D7" s="484"/>
      <c r="E7" s="484"/>
      <c r="F7" s="484"/>
    </row>
    <row r="8" spans="1:6" ht="6" customHeight="1" x14ac:dyDescent="0.25"/>
    <row r="9" spans="1:6" ht="57" customHeight="1" x14ac:dyDescent="0.25">
      <c r="A9" s="485" t="s">
        <v>411</v>
      </c>
      <c r="B9" s="484"/>
      <c r="C9" s="484"/>
      <c r="D9" s="484"/>
      <c r="E9" s="484"/>
      <c r="F9" s="484"/>
    </row>
    <row r="10" spans="1:6" ht="12.75" customHeight="1" x14ac:dyDescent="0.25">
      <c r="A10" s="305"/>
      <c r="B10" s="306"/>
      <c r="C10" s="306"/>
      <c r="D10" s="306"/>
      <c r="E10" s="306"/>
      <c r="F10" s="306"/>
    </row>
    <row r="11" spans="1:6" ht="20.100000000000001" customHeight="1" x14ac:dyDescent="0.25">
      <c r="A11" s="307"/>
      <c r="B11" s="307"/>
      <c r="C11" s="307"/>
      <c r="D11" s="307"/>
      <c r="E11" s="307"/>
      <c r="F11" s="368"/>
    </row>
    <row r="12" spans="1:6" ht="20.100000000000001" customHeight="1" x14ac:dyDescent="0.25">
      <c r="A12" s="369"/>
      <c r="B12" s="369"/>
      <c r="C12" s="369"/>
      <c r="D12" s="369"/>
      <c r="E12" s="369"/>
      <c r="F12" s="369"/>
    </row>
    <row r="13" spans="1:6" ht="20.100000000000001" customHeight="1" x14ac:dyDescent="0.25">
      <c r="A13" s="369"/>
      <c r="B13" s="369"/>
      <c r="C13" s="369"/>
      <c r="D13" s="369"/>
      <c r="E13" s="369"/>
      <c r="F13" s="369"/>
    </row>
    <row r="14" spans="1:6" ht="20.100000000000001" customHeight="1" x14ac:dyDescent="0.25">
      <c r="A14" s="369"/>
      <c r="B14" s="369"/>
      <c r="C14" s="369"/>
      <c r="D14" s="369"/>
      <c r="E14" s="369"/>
      <c r="F14" s="369"/>
    </row>
    <row r="15" spans="1:6" ht="20.100000000000001" customHeight="1" x14ac:dyDescent="0.25">
      <c r="A15" s="369"/>
      <c r="B15" s="369"/>
      <c r="C15" s="369"/>
      <c r="D15" s="369"/>
      <c r="E15" s="369"/>
      <c r="F15" s="369"/>
    </row>
    <row r="16" spans="1:6" ht="20.100000000000001" customHeight="1" x14ac:dyDescent="0.25">
      <c r="A16" s="369"/>
      <c r="B16" s="369"/>
      <c r="C16" s="369"/>
      <c r="D16" s="369"/>
      <c r="E16" s="369"/>
      <c r="F16" s="369"/>
    </row>
    <row r="17" spans="1:6" ht="20.100000000000001" customHeight="1" x14ac:dyDescent="0.25">
      <c r="A17" s="369"/>
      <c r="B17" s="369"/>
      <c r="C17" s="369"/>
      <c r="D17" s="369"/>
      <c r="E17" s="369"/>
      <c r="F17" s="369"/>
    </row>
    <row r="18" spans="1:6" ht="20.100000000000001" customHeight="1" x14ac:dyDescent="0.25">
      <c r="A18" s="369"/>
      <c r="B18" s="369"/>
      <c r="C18" s="369"/>
      <c r="D18" s="369"/>
      <c r="E18" s="369"/>
      <c r="F18" s="369"/>
    </row>
    <row r="19" spans="1:6" ht="20.100000000000001" customHeight="1" x14ac:dyDescent="0.25">
      <c r="A19" s="369"/>
      <c r="B19" s="369"/>
      <c r="C19" s="369"/>
      <c r="D19" s="369"/>
      <c r="E19" s="369"/>
      <c r="F19" s="369"/>
    </row>
    <row r="20" spans="1:6" ht="20.100000000000001" customHeight="1" x14ac:dyDescent="0.25">
      <c r="A20" s="369"/>
      <c r="B20" s="369"/>
      <c r="C20" s="369"/>
      <c r="D20" s="369"/>
      <c r="E20" s="369"/>
      <c r="F20" s="369"/>
    </row>
    <row r="21" spans="1:6" ht="20.100000000000001" customHeight="1" x14ac:dyDescent="0.25">
      <c r="A21" s="369"/>
      <c r="B21" s="369"/>
      <c r="C21" s="369"/>
      <c r="D21" s="369"/>
      <c r="E21" s="369"/>
      <c r="F21" s="369"/>
    </row>
    <row r="22" spans="1:6" ht="20.100000000000001" customHeight="1" x14ac:dyDescent="0.25">
      <c r="A22" s="369"/>
      <c r="B22" s="369"/>
      <c r="C22" s="369"/>
      <c r="D22" s="369"/>
      <c r="E22" s="369"/>
      <c r="F22" s="369"/>
    </row>
    <row r="23" spans="1:6" ht="20.100000000000001" customHeight="1" x14ac:dyDescent="0.25">
      <c r="A23" s="369"/>
      <c r="B23" s="369"/>
      <c r="C23" s="369"/>
      <c r="D23" s="369"/>
      <c r="E23" s="369"/>
      <c r="F23" s="369"/>
    </row>
    <row r="24" spans="1:6" ht="20.100000000000001" customHeight="1" x14ac:dyDescent="0.25">
      <c r="A24" s="369"/>
      <c r="B24" s="369"/>
      <c r="C24" s="369"/>
      <c r="D24" s="369"/>
      <c r="E24" s="369"/>
      <c r="F24" s="369"/>
    </row>
    <row r="25" spans="1:6" x14ac:dyDescent="0.25">
      <c r="A25" s="370"/>
      <c r="B25" s="370"/>
      <c r="C25" s="370"/>
      <c r="D25" s="370"/>
      <c r="E25" s="370"/>
      <c r="F25" s="370"/>
    </row>
    <row r="26" spans="1:6" x14ac:dyDescent="0.25">
      <c r="A26" s="370"/>
      <c r="B26" s="370"/>
      <c r="C26" s="370"/>
      <c r="D26" s="370"/>
      <c r="E26" s="370"/>
      <c r="F26" s="370"/>
    </row>
    <row r="27" spans="1:6" x14ac:dyDescent="0.25">
      <c r="A27" s="370"/>
      <c r="B27" s="370"/>
      <c r="C27" s="370"/>
      <c r="D27" s="370"/>
      <c r="E27" s="370"/>
      <c r="F27" s="370"/>
    </row>
    <row r="28" spans="1:6" x14ac:dyDescent="0.25">
      <c r="A28" s="370"/>
      <c r="B28" s="370"/>
      <c r="C28" s="370"/>
      <c r="D28" s="370"/>
      <c r="E28" s="370"/>
      <c r="F28" s="370"/>
    </row>
    <row r="29" spans="1:6" x14ac:dyDescent="0.25">
      <c r="A29" s="370"/>
      <c r="B29" s="370"/>
      <c r="C29" s="370"/>
      <c r="D29" s="370"/>
      <c r="E29" s="370"/>
      <c r="F29" s="370"/>
    </row>
    <row r="30" spans="1:6" x14ac:dyDescent="0.25">
      <c r="A30" s="370"/>
      <c r="B30" s="370"/>
      <c r="C30" s="370"/>
      <c r="D30" s="370"/>
      <c r="E30" s="370"/>
      <c r="F30" s="404" t="str">
        <f>Cover!$I$31</f>
        <v>Version: August 2021</v>
      </c>
    </row>
    <row r="31" spans="1:6" x14ac:dyDescent="0.25">
      <c r="A31" s="370"/>
      <c r="B31" s="370"/>
      <c r="C31" s="370"/>
      <c r="D31" s="370"/>
      <c r="E31" s="370"/>
      <c r="F31" s="370"/>
    </row>
    <row r="32" spans="1:6" x14ac:dyDescent="0.25">
      <c r="A32" s="370"/>
      <c r="B32" s="370"/>
      <c r="C32" s="370"/>
      <c r="D32" s="370"/>
      <c r="E32" s="370"/>
      <c r="F32" s="370"/>
    </row>
    <row r="33" spans="1:6" x14ac:dyDescent="0.25">
      <c r="A33" s="370"/>
      <c r="B33" s="370"/>
      <c r="C33" s="370"/>
      <c r="D33" s="370"/>
      <c r="E33" s="370"/>
      <c r="F33" s="370"/>
    </row>
    <row r="34" spans="1:6" x14ac:dyDescent="0.25">
      <c r="A34" s="370"/>
      <c r="B34" s="370"/>
      <c r="C34" s="370"/>
      <c r="D34" s="370"/>
      <c r="E34" s="370"/>
      <c r="F34" s="370"/>
    </row>
    <row r="35" spans="1:6" x14ac:dyDescent="0.25">
      <c r="A35" s="370"/>
      <c r="B35" s="370"/>
      <c r="C35" s="370"/>
      <c r="D35" s="370"/>
      <c r="E35" s="370"/>
      <c r="F35" s="370"/>
    </row>
    <row r="36" spans="1:6" x14ac:dyDescent="0.25">
      <c r="A36" s="370"/>
      <c r="B36" s="370"/>
      <c r="C36" s="370"/>
      <c r="D36" s="370"/>
      <c r="E36" s="370"/>
      <c r="F36" s="370"/>
    </row>
  </sheetData>
  <mergeCells count="2">
    <mergeCell ref="A7:F7"/>
    <mergeCell ref="A9:F9"/>
  </mergeCells>
  <phoneticPr fontId="0" type="noConversion"/>
  <printOptions horizontalCentered="1"/>
  <pageMargins left="0.5" right="0.5" top="1" bottom="0.75" header="0.5" footer="0.5"/>
  <pageSetup fitToHeight="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E42"/>
  <sheetViews>
    <sheetView workbookViewId="0">
      <selection activeCell="B71" sqref="B71"/>
    </sheetView>
  </sheetViews>
  <sheetFormatPr defaultRowHeight="13.2" x14ac:dyDescent="0.25"/>
  <cols>
    <col min="1" max="1" width="21.21875" customWidth="1"/>
    <col min="2" max="2" width="20.6640625" customWidth="1"/>
    <col min="3" max="3" width="22.21875" customWidth="1"/>
    <col min="4" max="4" width="22.33203125" customWidth="1"/>
    <col min="5" max="5" width="18.77734375" customWidth="1"/>
  </cols>
  <sheetData>
    <row r="1" spans="1:5" ht="15.6" x14ac:dyDescent="0.3">
      <c r="A1" s="435" t="s">
        <v>258</v>
      </c>
      <c r="B1" s="402">
        <f>'Schedule A1&amp;A2'!B1</f>
        <v>0</v>
      </c>
      <c r="C1" s="299"/>
      <c r="D1" s="222"/>
      <c r="E1" s="300"/>
    </row>
    <row r="2" spans="1:5" ht="24.75" customHeight="1" x14ac:dyDescent="0.25">
      <c r="A2" s="435" t="s">
        <v>306</v>
      </c>
      <c r="B2" s="403"/>
      <c r="C2" s="301"/>
      <c r="D2" s="430"/>
      <c r="E2" s="302"/>
    </row>
    <row r="4" spans="1:5" ht="13.8" x14ac:dyDescent="0.25">
      <c r="A4" s="37" t="s">
        <v>328</v>
      </c>
      <c r="B4" s="303"/>
      <c r="C4" s="303"/>
      <c r="D4" s="303"/>
      <c r="E4" s="303"/>
    </row>
    <row r="5" spans="1:5" ht="16.5" customHeight="1" x14ac:dyDescent="0.25">
      <c r="A5" s="37" t="s">
        <v>334</v>
      </c>
      <c r="B5" s="303"/>
      <c r="C5" s="303"/>
      <c r="D5" s="303"/>
      <c r="E5" s="303"/>
    </row>
    <row r="6" spans="1:5" ht="13.8" x14ac:dyDescent="0.25">
      <c r="A6" s="303"/>
      <c r="B6" s="303"/>
      <c r="C6" s="303"/>
      <c r="D6" s="303"/>
      <c r="E6" s="303"/>
    </row>
    <row r="7" spans="1:5" ht="48" customHeight="1" x14ac:dyDescent="0.25">
      <c r="A7" s="486" t="s">
        <v>257</v>
      </c>
      <c r="B7" s="486"/>
      <c r="C7" s="486"/>
      <c r="D7" s="486"/>
      <c r="E7" s="486"/>
    </row>
    <row r="8" spans="1:5" ht="6" customHeight="1" x14ac:dyDescent="0.25">
      <c r="A8" s="85"/>
      <c r="B8" s="85"/>
      <c r="C8" s="85"/>
      <c r="D8" s="85"/>
      <c r="E8" s="85"/>
    </row>
    <row r="9" spans="1:5" ht="63.75" customHeight="1" x14ac:dyDescent="0.25">
      <c r="A9" s="486" t="s">
        <v>252</v>
      </c>
      <c r="B9" s="486"/>
      <c r="C9" s="486"/>
      <c r="D9" s="486"/>
      <c r="E9" s="486"/>
    </row>
    <row r="10" spans="1:5" ht="27" customHeight="1" x14ac:dyDescent="0.25">
      <c r="A10" s="308"/>
      <c r="B10" s="308"/>
      <c r="C10" s="308"/>
      <c r="D10" s="308"/>
      <c r="E10" s="308"/>
    </row>
    <row r="11" spans="1:5" ht="18.75" customHeight="1" x14ac:dyDescent="0.25">
      <c r="A11" s="309"/>
      <c r="B11" s="309"/>
      <c r="C11" s="309"/>
      <c r="D11" s="309"/>
      <c r="E11" s="309"/>
    </row>
    <row r="12" spans="1:5" ht="20.100000000000001" customHeight="1" x14ac:dyDescent="0.25">
      <c r="A12" s="309"/>
      <c r="B12" s="309"/>
      <c r="C12" s="309"/>
      <c r="D12" s="309"/>
      <c r="E12" s="309"/>
    </row>
    <row r="13" spans="1:5" ht="20.100000000000001" customHeight="1" x14ac:dyDescent="0.25">
      <c r="A13" s="309"/>
      <c r="B13" s="309"/>
      <c r="C13" s="309"/>
      <c r="D13" s="309"/>
      <c r="E13" s="309"/>
    </row>
    <row r="14" spans="1:5" ht="20.100000000000001" customHeight="1" x14ac:dyDescent="0.25">
      <c r="A14" s="309"/>
      <c r="B14" s="309"/>
      <c r="C14" s="309"/>
      <c r="D14" s="309"/>
      <c r="E14" s="309"/>
    </row>
    <row r="15" spans="1:5" ht="20.100000000000001" customHeight="1" x14ac:dyDescent="0.25">
      <c r="A15" s="309"/>
      <c r="B15" s="309"/>
      <c r="C15" s="309"/>
      <c r="D15" s="309"/>
      <c r="E15" s="309"/>
    </row>
    <row r="16" spans="1:5" ht="20.100000000000001" customHeight="1" x14ac:dyDescent="0.25">
      <c r="A16" s="309"/>
      <c r="B16" s="309"/>
      <c r="C16" s="309"/>
      <c r="D16" s="309"/>
      <c r="E16" s="309"/>
    </row>
    <row r="17" spans="1:5" ht="20.100000000000001" customHeight="1" x14ac:dyDescent="0.25">
      <c r="A17" s="309"/>
      <c r="B17" s="309"/>
      <c r="C17" s="309"/>
      <c r="D17" s="309"/>
      <c r="E17" s="309"/>
    </row>
    <row r="18" spans="1:5" ht="20.100000000000001" customHeight="1" x14ac:dyDescent="0.25">
      <c r="A18" s="309"/>
      <c r="B18" s="309"/>
      <c r="C18" s="309"/>
      <c r="D18" s="309"/>
      <c r="E18" s="309"/>
    </row>
    <row r="19" spans="1:5" ht="20.100000000000001" customHeight="1" x14ac:dyDescent="0.25">
      <c r="A19" s="309"/>
      <c r="B19" s="309"/>
      <c r="C19" s="309"/>
      <c r="D19" s="309"/>
      <c r="E19" s="309"/>
    </row>
    <row r="20" spans="1:5" ht="20.100000000000001" customHeight="1" x14ac:dyDescent="0.25">
      <c r="A20" s="309"/>
      <c r="B20" s="309"/>
      <c r="C20" s="309"/>
      <c r="D20" s="309"/>
      <c r="E20" s="309"/>
    </row>
    <row r="21" spans="1:5" ht="20.100000000000001" customHeight="1" x14ac:dyDescent="0.25">
      <c r="A21" s="309"/>
      <c r="B21" s="309"/>
      <c r="C21" s="309"/>
      <c r="D21" s="309"/>
      <c r="E21" s="309"/>
    </row>
    <row r="22" spans="1:5" ht="20.100000000000001" customHeight="1" x14ac:dyDescent="0.25">
      <c r="A22" s="309"/>
      <c r="B22" s="309"/>
      <c r="C22" s="309"/>
      <c r="D22" s="309"/>
      <c r="E22" s="309"/>
    </row>
    <row r="23" spans="1:5" ht="20.100000000000001" customHeight="1" x14ac:dyDescent="0.25">
      <c r="A23" s="309"/>
      <c r="B23" s="309"/>
      <c r="C23" s="309"/>
      <c r="D23" s="309"/>
      <c r="E23" s="309"/>
    </row>
    <row r="24" spans="1:5" ht="20.100000000000001" customHeight="1" x14ac:dyDescent="0.25">
      <c r="A24" s="309"/>
      <c r="B24" s="309"/>
      <c r="C24" s="309"/>
      <c r="D24" s="309"/>
      <c r="E24" s="309"/>
    </row>
    <row r="25" spans="1:5" x14ac:dyDescent="0.25">
      <c r="A25" s="371"/>
      <c r="B25" s="371"/>
      <c r="C25" s="371"/>
      <c r="D25" s="371"/>
      <c r="E25" s="371"/>
    </row>
    <row r="26" spans="1:5" x14ac:dyDescent="0.25">
      <c r="A26" s="371"/>
      <c r="B26" s="371"/>
      <c r="C26" s="371"/>
      <c r="D26" s="371"/>
      <c r="E26" s="371"/>
    </row>
    <row r="27" spans="1:5" x14ac:dyDescent="0.25">
      <c r="A27" s="371"/>
      <c r="B27" s="371"/>
      <c r="C27" s="371"/>
      <c r="D27" s="371"/>
      <c r="E27" s="371"/>
    </row>
    <row r="28" spans="1:5" x14ac:dyDescent="0.25">
      <c r="A28" s="371"/>
      <c r="B28" s="371"/>
      <c r="C28" s="371"/>
      <c r="D28" s="371"/>
      <c r="E28" s="371"/>
    </row>
    <row r="29" spans="1:5" x14ac:dyDescent="0.25">
      <c r="A29" s="371"/>
      <c r="B29" s="371"/>
      <c r="C29" s="371"/>
      <c r="D29" s="371"/>
      <c r="E29" s="371"/>
    </row>
    <row r="30" spans="1:5" x14ac:dyDescent="0.25">
      <c r="A30" s="371"/>
      <c r="B30" s="371"/>
      <c r="C30" s="371"/>
      <c r="D30" s="371"/>
      <c r="E30" s="404" t="str">
        <f>Cover!$I$31</f>
        <v>Version: August 2021</v>
      </c>
    </row>
    <row r="31" spans="1:5" x14ac:dyDescent="0.25">
      <c r="A31" s="371"/>
      <c r="B31" s="371"/>
      <c r="C31" s="371"/>
      <c r="D31" s="371"/>
      <c r="E31" s="371"/>
    </row>
    <row r="32" spans="1:5" x14ac:dyDescent="0.25">
      <c r="A32" s="371"/>
      <c r="B32" s="371"/>
      <c r="C32" s="371"/>
      <c r="D32" s="371"/>
      <c r="E32" s="371"/>
    </row>
    <row r="33" spans="1:5" x14ac:dyDescent="0.25">
      <c r="A33" s="371"/>
      <c r="B33" s="371"/>
      <c r="C33" s="371"/>
      <c r="D33" s="371"/>
      <c r="E33" s="371"/>
    </row>
    <row r="34" spans="1:5" x14ac:dyDescent="0.25">
      <c r="A34" s="371"/>
      <c r="B34" s="371"/>
      <c r="C34" s="371"/>
      <c r="D34" s="371"/>
      <c r="E34" s="371"/>
    </row>
    <row r="35" spans="1:5" x14ac:dyDescent="0.25">
      <c r="A35" s="371"/>
      <c r="B35" s="371"/>
      <c r="C35" s="371"/>
      <c r="D35" s="371"/>
      <c r="E35" s="371"/>
    </row>
    <row r="36" spans="1:5" x14ac:dyDescent="0.25">
      <c r="A36" s="371"/>
      <c r="B36" s="371"/>
      <c r="C36" s="371"/>
      <c r="D36" s="371"/>
      <c r="E36" s="371"/>
    </row>
    <row r="37" spans="1:5" x14ac:dyDescent="0.25">
      <c r="A37" s="371"/>
      <c r="B37" s="371"/>
      <c r="C37" s="371"/>
      <c r="D37" s="371"/>
      <c r="E37" s="371"/>
    </row>
    <row r="38" spans="1:5" x14ac:dyDescent="0.25">
      <c r="A38" s="371"/>
      <c r="B38" s="371"/>
      <c r="C38" s="371"/>
      <c r="D38" s="371"/>
      <c r="E38" s="371"/>
    </row>
    <row r="39" spans="1:5" x14ac:dyDescent="0.25">
      <c r="A39" s="371"/>
      <c r="B39" s="371"/>
      <c r="C39" s="371"/>
      <c r="D39" s="371"/>
      <c r="E39" s="371"/>
    </row>
    <row r="40" spans="1:5" x14ac:dyDescent="0.25">
      <c r="A40" s="371"/>
      <c r="B40" s="371"/>
      <c r="C40" s="371"/>
      <c r="D40" s="371"/>
      <c r="E40" s="371"/>
    </row>
    <row r="41" spans="1:5" x14ac:dyDescent="0.25">
      <c r="A41" s="371"/>
      <c r="B41" s="371"/>
      <c r="C41" s="371"/>
      <c r="D41" s="371"/>
      <c r="E41" s="371"/>
    </row>
    <row r="42" spans="1:5" x14ac:dyDescent="0.25">
      <c r="A42" s="371"/>
      <c r="B42" s="371"/>
      <c r="C42" s="371"/>
      <c r="D42" s="371"/>
      <c r="E42" s="371"/>
    </row>
  </sheetData>
  <mergeCells count="2">
    <mergeCell ref="A7:E7"/>
    <mergeCell ref="A9:E9"/>
  </mergeCells>
  <phoneticPr fontId="0" type="noConversion"/>
  <printOptions horizontalCentered="1"/>
  <pageMargins left="0.5" right="0.5" top="1" bottom="0.75" header="0.5" footer="0.5"/>
  <pageSetup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46"/>
  <sheetViews>
    <sheetView workbookViewId="0">
      <selection activeCell="D16" sqref="D16"/>
    </sheetView>
  </sheetViews>
  <sheetFormatPr defaultColWidth="9.33203125" defaultRowHeight="13.8" x14ac:dyDescent="0.25"/>
  <cols>
    <col min="1" max="1" width="25.77734375" style="36" customWidth="1"/>
    <col min="2" max="2" width="26.6640625" style="36" customWidth="1"/>
    <col min="3" max="7" width="16.77734375" style="36" customWidth="1"/>
    <col min="8" max="16384" width="9.33203125" style="36"/>
  </cols>
  <sheetData>
    <row r="1" spans="1:7" x14ac:dyDescent="0.25">
      <c r="A1" s="55" t="s">
        <v>258</v>
      </c>
      <c r="B1" s="54"/>
      <c r="C1" s="34"/>
      <c r="D1" s="34"/>
      <c r="E1" s="34"/>
      <c r="F1" s="35"/>
    </row>
    <row r="3" spans="1:7" x14ac:dyDescent="0.25">
      <c r="A3" s="37" t="s">
        <v>328</v>
      </c>
      <c r="B3" s="37"/>
      <c r="C3" s="37"/>
      <c r="D3" s="37"/>
      <c r="E3" s="37"/>
      <c r="F3" s="37"/>
      <c r="G3" s="37"/>
    </row>
    <row r="4" spans="1:7" x14ac:dyDescent="0.25">
      <c r="A4" s="37" t="s">
        <v>329</v>
      </c>
      <c r="B4" s="38"/>
      <c r="C4" s="38"/>
      <c r="D4" s="38"/>
      <c r="E4" s="38"/>
      <c r="F4" s="38"/>
      <c r="G4" s="38"/>
    </row>
    <row r="5" spans="1:7" x14ac:dyDescent="0.25">
      <c r="A5" s="37" t="s">
        <v>330</v>
      </c>
      <c r="B5" s="38"/>
      <c r="C5" s="38"/>
      <c r="D5" s="38"/>
      <c r="E5" s="38"/>
      <c r="F5" s="38"/>
      <c r="G5" s="38"/>
    </row>
    <row r="6" spans="1:7" x14ac:dyDescent="0.25">
      <c r="A6" s="39"/>
      <c r="B6" s="39"/>
      <c r="C6" s="39"/>
      <c r="D6" s="39"/>
      <c r="E6" s="39"/>
      <c r="F6" s="39"/>
      <c r="G6" s="39"/>
    </row>
    <row r="7" spans="1:7" x14ac:dyDescent="0.25">
      <c r="A7" s="380" t="s">
        <v>311</v>
      </c>
      <c r="B7" s="421" t="s">
        <v>420</v>
      </c>
      <c r="C7" s="41" t="s">
        <v>20</v>
      </c>
      <c r="D7" s="41"/>
      <c r="E7" s="39"/>
      <c r="F7" s="39"/>
      <c r="G7" s="39"/>
    </row>
    <row r="8" spans="1:7" ht="21.75" customHeight="1" x14ac:dyDescent="0.25">
      <c r="A8" s="380" t="s">
        <v>312</v>
      </c>
      <c r="B8" s="422" t="s">
        <v>421</v>
      </c>
      <c r="C8" s="42" t="s">
        <v>253</v>
      </c>
      <c r="D8" s="42"/>
      <c r="E8" s="39"/>
      <c r="F8" s="39"/>
      <c r="G8" s="39"/>
    </row>
    <row r="9" spans="1:7" x14ac:dyDescent="0.25">
      <c r="A9" s="380" t="s">
        <v>313</v>
      </c>
      <c r="B9" s="421" t="s">
        <v>422</v>
      </c>
      <c r="C9" s="42" t="s">
        <v>254</v>
      </c>
      <c r="D9" s="42"/>
      <c r="E9" s="39"/>
      <c r="F9" s="39"/>
      <c r="G9" s="39"/>
    </row>
    <row r="10" spans="1:7" x14ac:dyDescent="0.25">
      <c r="A10" s="380" t="s">
        <v>314</v>
      </c>
      <c r="B10" s="422" t="s">
        <v>423</v>
      </c>
      <c r="C10" s="42" t="s">
        <v>21</v>
      </c>
      <c r="D10" s="42"/>
      <c r="E10" s="39"/>
      <c r="F10" s="39"/>
      <c r="G10" s="39"/>
    </row>
    <row r="11" spans="1:7" ht="23.25" customHeight="1" x14ac:dyDescent="0.25">
      <c r="A11" s="380" t="s">
        <v>304</v>
      </c>
      <c r="B11" s="421" t="s">
        <v>424</v>
      </c>
      <c r="C11" s="42" t="s">
        <v>22</v>
      </c>
      <c r="D11" s="42"/>
      <c r="E11" s="39"/>
      <c r="F11" s="39"/>
      <c r="G11" s="39"/>
    </row>
    <row r="12" spans="1:7" ht="15" customHeight="1" x14ac:dyDescent="0.25">
      <c r="A12" s="40"/>
      <c r="B12" s="319"/>
      <c r="C12" s="42"/>
      <c r="D12" s="42"/>
      <c r="E12" s="39"/>
      <c r="F12" s="39"/>
      <c r="G12" s="39"/>
    </row>
    <row r="13" spans="1:7" ht="15" customHeight="1" x14ac:dyDescent="0.25">
      <c r="A13" s="443" t="s">
        <v>327</v>
      </c>
      <c r="B13" s="442"/>
      <c r="C13" s="440"/>
      <c r="D13" s="440"/>
      <c r="E13" s="441"/>
      <c r="F13" s="39"/>
      <c r="G13" s="39"/>
    </row>
    <row r="15" spans="1:7" ht="18" x14ac:dyDescent="0.35">
      <c r="A15" s="43" t="s">
        <v>23</v>
      </c>
      <c r="C15" s="447" t="s">
        <v>324</v>
      </c>
      <c r="D15" s="447"/>
      <c r="E15" s="44"/>
      <c r="F15" s="44"/>
      <c r="G15" s="44"/>
    </row>
    <row r="16" spans="1:7" x14ac:dyDescent="0.25">
      <c r="A16" s="45" t="s">
        <v>351</v>
      </c>
      <c r="B16" s="46"/>
      <c r="C16" s="57" t="s">
        <v>24</v>
      </c>
      <c r="D16" s="57">
        <v>2020</v>
      </c>
      <c r="E16" s="162" t="s">
        <v>25</v>
      </c>
      <c r="F16" s="162"/>
      <c r="G16" s="57" t="s">
        <v>26</v>
      </c>
    </row>
    <row r="17" spans="1:7" x14ac:dyDescent="0.25">
      <c r="A17" s="313"/>
      <c r="B17" s="314"/>
      <c r="C17" s="315"/>
      <c r="D17" s="315"/>
      <c r="E17" s="316" t="s">
        <v>98</v>
      </c>
      <c r="F17" s="316" t="s">
        <v>98</v>
      </c>
      <c r="G17" s="315"/>
    </row>
    <row r="18" spans="1:7" x14ac:dyDescent="0.25">
      <c r="A18" s="310"/>
      <c r="B18" s="311"/>
      <c r="C18" s="312" t="s">
        <v>27</v>
      </c>
      <c r="D18" s="312" t="s">
        <v>27</v>
      </c>
      <c r="E18" s="312" t="s">
        <v>27</v>
      </c>
      <c r="F18" s="312" t="s">
        <v>28</v>
      </c>
      <c r="G18" s="312" t="s">
        <v>28</v>
      </c>
    </row>
    <row r="19" spans="1:7" x14ac:dyDescent="0.25">
      <c r="A19" s="48" t="s">
        <v>29</v>
      </c>
      <c r="B19" s="47"/>
      <c r="C19" s="340"/>
      <c r="D19" s="340"/>
      <c r="E19" s="340"/>
      <c r="F19" s="340"/>
      <c r="G19" s="340"/>
    </row>
    <row r="20" spans="1:7" x14ac:dyDescent="0.25">
      <c r="A20" s="49" t="s">
        <v>30</v>
      </c>
      <c r="B20" s="47"/>
      <c r="C20" s="340"/>
      <c r="D20" s="340"/>
      <c r="E20" s="340"/>
      <c r="F20" s="340"/>
      <c r="G20" s="340"/>
    </row>
    <row r="21" spans="1:7" x14ac:dyDescent="0.25">
      <c r="A21" s="49" t="s">
        <v>31</v>
      </c>
      <c r="B21" s="47"/>
      <c r="C21" s="340"/>
      <c r="D21" s="340"/>
      <c r="E21" s="340"/>
      <c r="F21" s="340"/>
      <c r="G21" s="340"/>
    </row>
    <row r="22" spans="1:7" x14ac:dyDescent="0.25">
      <c r="A22" s="450" t="s">
        <v>352</v>
      </c>
      <c r="B22" s="451"/>
      <c r="C22" s="452"/>
      <c r="D22" s="452"/>
      <c r="E22" s="452"/>
      <c r="F22" s="452"/>
      <c r="G22" s="452"/>
    </row>
    <row r="23" spans="1:7" x14ac:dyDescent="0.25">
      <c r="A23" s="450" t="s">
        <v>353</v>
      </c>
      <c r="B23" s="451"/>
      <c r="C23" s="452"/>
      <c r="D23" s="452"/>
      <c r="E23" s="452"/>
      <c r="F23" s="452"/>
      <c r="G23" s="452"/>
    </row>
    <row r="24" spans="1:7" x14ac:dyDescent="0.25">
      <c r="A24" s="450" t="s">
        <v>354</v>
      </c>
      <c r="B24" s="451"/>
      <c r="C24" s="452"/>
      <c r="D24" s="452"/>
      <c r="E24" s="452"/>
      <c r="F24" s="452"/>
      <c r="G24" s="452"/>
    </row>
    <row r="25" spans="1:7" ht="14.4" thickBot="1" x14ac:dyDescent="0.3">
      <c r="A25" s="50" t="s">
        <v>32</v>
      </c>
      <c r="B25" s="51"/>
      <c r="C25" s="341"/>
      <c r="D25" s="341"/>
      <c r="E25" s="341"/>
      <c r="F25" s="341"/>
      <c r="G25" s="341"/>
    </row>
    <row r="26" spans="1:7" ht="14.4" thickTop="1" x14ac:dyDescent="0.25">
      <c r="A26" s="52" t="s">
        <v>33</v>
      </c>
      <c r="B26" s="52"/>
      <c r="C26" s="342">
        <f>SUM(C19:C25)</f>
        <v>0</v>
      </c>
      <c r="D26" s="342">
        <f>SUM(D19:D25)</f>
        <v>0</v>
      </c>
      <c r="E26" s="342">
        <f>SUM(E19:E25)</f>
        <v>0</v>
      </c>
      <c r="F26" s="342">
        <f>SUM(F19:F25)</f>
        <v>0</v>
      </c>
      <c r="G26" s="342">
        <f>SUM(G19:G25)</f>
        <v>0</v>
      </c>
    </row>
    <row r="28" spans="1:7" ht="14.4" thickBot="1" x14ac:dyDescent="0.3">
      <c r="A28" s="53"/>
      <c r="B28" s="53"/>
      <c r="C28" s="53"/>
      <c r="D28" s="53"/>
      <c r="E28" s="53"/>
      <c r="F28" s="53"/>
      <c r="G28" s="53"/>
    </row>
    <row r="30" spans="1:7" ht="18" x14ac:dyDescent="0.35">
      <c r="A30" s="43" t="s">
        <v>34</v>
      </c>
      <c r="C30" s="467" t="s">
        <v>325</v>
      </c>
      <c r="D30" s="467"/>
      <c r="E30" s="467"/>
      <c r="F30" s="467"/>
      <c r="G30" s="467"/>
    </row>
    <row r="31" spans="1:7" x14ac:dyDescent="0.25">
      <c r="A31" s="45" t="s">
        <v>351</v>
      </c>
      <c r="B31" s="46"/>
      <c r="C31" s="57" t="s">
        <v>24</v>
      </c>
      <c r="D31" s="57">
        <v>2020</v>
      </c>
      <c r="E31" s="162" t="s">
        <v>25</v>
      </c>
      <c r="F31" s="162"/>
      <c r="G31" s="57" t="s">
        <v>26</v>
      </c>
    </row>
    <row r="32" spans="1:7" x14ac:dyDescent="0.25">
      <c r="A32" s="313"/>
      <c r="B32" s="314"/>
      <c r="C32" s="315"/>
      <c r="D32" s="315"/>
      <c r="E32" s="316" t="s">
        <v>98</v>
      </c>
      <c r="F32" s="316" t="s">
        <v>98</v>
      </c>
      <c r="G32" s="315"/>
    </row>
    <row r="33" spans="1:7" x14ac:dyDescent="0.25">
      <c r="A33" s="310"/>
      <c r="B33" s="311"/>
      <c r="C33" s="312" t="s">
        <v>27</v>
      </c>
      <c r="D33" s="312" t="s">
        <v>27</v>
      </c>
      <c r="E33" s="312" t="s">
        <v>27</v>
      </c>
      <c r="F33" s="312" t="s">
        <v>28</v>
      </c>
      <c r="G33" s="312" t="s">
        <v>28</v>
      </c>
    </row>
    <row r="34" spans="1:7" x14ac:dyDescent="0.25">
      <c r="A34" s="48" t="s">
        <v>29</v>
      </c>
      <c r="B34" s="47"/>
      <c r="C34" s="340"/>
      <c r="D34" s="340"/>
      <c r="E34" s="340"/>
      <c r="F34" s="340"/>
      <c r="G34" s="340"/>
    </row>
    <row r="35" spans="1:7" x14ac:dyDescent="0.25">
      <c r="A35" s="49" t="s">
        <v>30</v>
      </c>
      <c r="B35" s="47"/>
      <c r="C35" s="340"/>
      <c r="D35" s="340"/>
      <c r="E35" s="340"/>
      <c r="F35" s="340"/>
      <c r="G35" s="340"/>
    </row>
    <row r="36" spans="1:7" x14ac:dyDescent="0.25">
      <c r="A36" s="49" t="s">
        <v>31</v>
      </c>
      <c r="B36" s="47"/>
      <c r="C36" s="340"/>
      <c r="D36" s="340"/>
      <c r="E36" s="340"/>
      <c r="F36" s="340"/>
      <c r="G36" s="340"/>
    </row>
    <row r="37" spans="1:7" x14ac:dyDescent="0.25">
      <c r="A37" s="450" t="s">
        <v>352</v>
      </c>
      <c r="B37" s="451"/>
      <c r="C37" s="452"/>
      <c r="D37" s="452"/>
      <c r="E37" s="452"/>
      <c r="F37" s="452"/>
      <c r="G37" s="452"/>
    </row>
    <row r="38" spans="1:7" x14ac:dyDescent="0.25">
      <c r="A38" s="450" t="s">
        <v>353</v>
      </c>
      <c r="B38" s="451"/>
      <c r="C38" s="452"/>
      <c r="D38" s="452"/>
      <c r="E38" s="452"/>
      <c r="F38" s="452"/>
      <c r="G38" s="452"/>
    </row>
    <row r="39" spans="1:7" x14ac:dyDescent="0.25">
      <c r="A39" s="450" t="s">
        <v>354</v>
      </c>
      <c r="B39" s="451"/>
      <c r="C39" s="452"/>
      <c r="D39" s="452"/>
      <c r="E39" s="452"/>
      <c r="F39" s="452"/>
      <c r="G39" s="452"/>
    </row>
    <row r="40" spans="1:7" ht="14.4" thickBot="1" x14ac:dyDescent="0.3">
      <c r="A40" s="50" t="s">
        <v>32</v>
      </c>
      <c r="B40" s="51"/>
      <c r="C40" s="341"/>
      <c r="D40" s="341"/>
      <c r="E40" s="341"/>
      <c r="F40" s="341"/>
      <c r="G40" s="341"/>
    </row>
    <row r="41" spans="1:7" ht="14.4" thickTop="1" x14ac:dyDescent="0.25">
      <c r="A41" s="318" t="s">
        <v>35</v>
      </c>
      <c r="B41" s="317"/>
      <c r="C41" s="342">
        <f>SUM(C34:C40)</f>
        <v>0</v>
      </c>
      <c r="D41" s="342">
        <v>0</v>
      </c>
      <c r="E41" s="342">
        <f>SUM(E34:E40)</f>
        <v>0</v>
      </c>
      <c r="F41" s="342">
        <f>SUM(F34:F40)</f>
        <v>0</v>
      </c>
      <c r="G41" s="342">
        <f>SUM(G34:G40)</f>
        <v>0</v>
      </c>
    </row>
    <row r="43" spans="1:7" x14ac:dyDescent="0.25">
      <c r="A43" s="36" t="s">
        <v>355</v>
      </c>
    </row>
    <row r="44" spans="1:7" x14ac:dyDescent="0.25">
      <c r="A44" s="36" t="s">
        <v>356</v>
      </c>
    </row>
    <row r="45" spans="1:7" x14ac:dyDescent="0.25">
      <c r="A45" s="36" t="s">
        <v>357</v>
      </c>
    </row>
    <row r="46" spans="1:7" x14ac:dyDescent="0.25">
      <c r="G46" s="404" t="str">
        <f>Cover!$I$31</f>
        <v>Version: August 2021</v>
      </c>
    </row>
  </sheetData>
  <mergeCells count="1">
    <mergeCell ref="C30:G30"/>
  </mergeCells>
  <phoneticPr fontId="0" type="noConversion"/>
  <printOptions horizontalCentered="1"/>
  <pageMargins left="0.5" right="0.5" top="1" bottom="0.75" header="0.5" footer="0.5"/>
  <pageSetup scale="89"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22"/>
  <sheetViews>
    <sheetView workbookViewId="0">
      <selection activeCell="D8" sqref="D8"/>
    </sheetView>
  </sheetViews>
  <sheetFormatPr defaultColWidth="9.33203125" defaultRowHeight="13.8" x14ac:dyDescent="0.25"/>
  <cols>
    <col min="1" max="16384" width="9.33203125" style="36"/>
  </cols>
  <sheetData>
    <row r="1" spans="1:14" x14ac:dyDescent="0.25">
      <c r="B1" s="55" t="s">
        <v>258</v>
      </c>
      <c r="C1" s="54">
        <f>'Schedule A1&amp;A2'!B1</f>
        <v>0</v>
      </c>
      <c r="D1" s="34"/>
      <c r="E1" s="34"/>
      <c r="F1" s="34"/>
      <c r="G1" s="34"/>
      <c r="H1" s="34"/>
    </row>
    <row r="3" spans="1:14" x14ac:dyDescent="0.25">
      <c r="A3" s="37" t="s">
        <v>328</v>
      </c>
      <c r="B3" s="37"/>
      <c r="C3" s="37"/>
      <c r="D3" s="37"/>
      <c r="E3" s="37"/>
      <c r="F3" s="37"/>
      <c r="G3" s="37"/>
      <c r="H3" s="37"/>
      <c r="I3" s="37"/>
      <c r="J3" s="37"/>
      <c r="K3" s="37"/>
      <c r="L3" s="37"/>
      <c r="M3" s="37"/>
      <c r="N3" s="37"/>
    </row>
    <row r="4" spans="1:14" x14ac:dyDescent="0.25">
      <c r="A4" s="37" t="s">
        <v>333</v>
      </c>
      <c r="B4" s="38"/>
      <c r="C4" s="38"/>
      <c r="D4" s="38"/>
      <c r="E4" s="38"/>
      <c r="F4" s="38"/>
      <c r="G4" s="38"/>
      <c r="H4" s="38"/>
      <c r="I4" s="38"/>
      <c r="J4" s="38"/>
      <c r="K4" s="38"/>
      <c r="L4" s="38"/>
      <c r="M4" s="38"/>
      <c r="N4" s="38"/>
    </row>
    <row r="6" spans="1:14" x14ac:dyDescent="0.25">
      <c r="B6" s="55" t="s">
        <v>304</v>
      </c>
      <c r="C6" s="423" t="str">
        <f>+'Schedule A1&amp;A2'!B11</f>
        <v>1/1/2022-12/31/2022</v>
      </c>
      <c r="D6" s="432"/>
      <c r="E6" s="432"/>
      <c r="F6" s="432"/>
      <c r="G6" s="42" t="s">
        <v>22</v>
      </c>
    </row>
    <row r="8" spans="1:14" ht="18" x14ac:dyDescent="0.35">
      <c r="A8" s="56"/>
      <c r="B8" s="56"/>
      <c r="C8" s="443" t="s">
        <v>327</v>
      </c>
      <c r="D8" s="54"/>
      <c r="E8" s="441"/>
      <c r="F8" s="444"/>
      <c r="G8" s="444"/>
      <c r="H8" s="444"/>
      <c r="I8" s="444"/>
      <c r="J8" s="56"/>
      <c r="K8" s="56"/>
      <c r="L8" s="56"/>
      <c r="M8" s="56"/>
      <c r="N8" s="56"/>
    </row>
    <row r="10" spans="1:14" ht="18" x14ac:dyDescent="0.35">
      <c r="A10" s="43" t="s">
        <v>36</v>
      </c>
      <c r="B10" s="37" t="s">
        <v>326</v>
      </c>
      <c r="C10" s="37"/>
      <c r="D10" s="37"/>
      <c r="E10" s="37"/>
      <c r="F10" s="37"/>
      <c r="G10" s="37"/>
      <c r="H10" s="37"/>
      <c r="I10" s="37"/>
      <c r="J10" s="37"/>
      <c r="K10" s="37"/>
      <c r="L10" s="37"/>
      <c r="M10" s="37"/>
    </row>
    <row r="11" spans="1:14" x14ac:dyDescent="0.25">
      <c r="A11" s="57" t="s">
        <v>37</v>
      </c>
      <c r="B11" s="57"/>
      <c r="C11" s="57"/>
      <c r="D11" s="57"/>
      <c r="E11" s="57"/>
      <c r="F11" s="57"/>
      <c r="G11" s="57"/>
      <c r="H11" s="57"/>
      <c r="I11" s="57"/>
      <c r="J11" s="57"/>
      <c r="K11" s="57"/>
      <c r="L11" s="57"/>
      <c r="M11" s="57"/>
      <c r="N11" s="57" t="s">
        <v>38</v>
      </c>
    </row>
    <row r="12" spans="1:14" x14ac:dyDescent="0.25">
      <c r="A12" s="57" t="s">
        <v>39</v>
      </c>
      <c r="B12" s="57"/>
      <c r="C12" s="57"/>
      <c r="D12" s="57"/>
      <c r="E12" s="57"/>
      <c r="F12" s="57"/>
      <c r="G12" s="57"/>
      <c r="H12" s="57"/>
      <c r="I12" s="57"/>
      <c r="J12" s="57"/>
      <c r="K12" s="57"/>
      <c r="L12" s="57"/>
      <c r="M12" s="57"/>
      <c r="N12" s="424"/>
    </row>
    <row r="13" spans="1:14" x14ac:dyDescent="0.25">
      <c r="A13" s="58" t="s">
        <v>40</v>
      </c>
      <c r="B13" s="321"/>
      <c r="C13" s="321"/>
      <c r="D13" s="321"/>
      <c r="E13" s="321"/>
      <c r="F13" s="321"/>
      <c r="G13" s="321"/>
      <c r="H13" s="321"/>
      <c r="I13" s="321"/>
      <c r="J13" s="321"/>
      <c r="K13" s="321"/>
      <c r="L13" s="321"/>
      <c r="M13" s="321"/>
      <c r="N13" s="321">
        <f>SUM(B13:M13)</f>
        <v>0</v>
      </c>
    </row>
    <row r="15" spans="1:14" x14ac:dyDescent="0.25">
      <c r="A15" s="36" t="s">
        <v>41</v>
      </c>
      <c r="B15" s="36" t="s">
        <v>255</v>
      </c>
    </row>
    <row r="16" spans="1:14" x14ac:dyDescent="0.25">
      <c r="B16" s="36" t="s">
        <v>42</v>
      </c>
    </row>
    <row r="17" spans="1:14" x14ac:dyDescent="0.25">
      <c r="B17" s="36" t="s">
        <v>43</v>
      </c>
    </row>
    <row r="19" spans="1:14" x14ac:dyDescent="0.25">
      <c r="A19" s="36" t="s">
        <v>413</v>
      </c>
    </row>
    <row r="20" spans="1:14" x14ac:dyDescent="0.25">
      <c r="A20" s="36" t="s">
        <v>356</v>
      </c>
    </row>
    <row r="21" spans="1:14" x14ac:dyDescent="0.25">
      <c r="A21" s="36" t="s">
        <v>357</v>
      </c>
    </row>
    <row r="22" spans="1:14" x14ac:dyDescent="0.25">
      <c r="N22" s="404" t="str">
        <f>Cover!$I$31</f>
        <v>Version: August 2021</v>
      </c>
    </row>
  </sheetData>
  <phoneticPr fontId="0" type="noConversion"/>
  <printOptions horizontalCentered="1"/>
  <pageMargins left="0.5" right="0.5" top="1" bottom="1" header="0.5" footer="0.5"/>
  <pageSetup scale="81"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F38"/>
  <sheetViews>
    <sheetView workbookViewId="0">
      <selection activeCell="A13" sqref="A13:B13"/>
    </sheetView>
  </sheetViews>
  <sheetFormatPr defaultColWidth="9.33203125" defaultRowHeight="15.6" x14ac:dyDescent="0.3"/>
  <cols>
    <col min="1" max="1" width="16.21875" style="62" customWidth="1"/>
    <col min="2" max="2" width="20.44140625" style="62" customWidth="1"/>
    <col min="3" max="3" width="19.21875" style="62" customWidth="1"/>
    <col min="4" max="4" width="19.33203125" style="62" customWidth="1"/>
    <col min="5" max="5" width="21" style="62" customWidth="1"/>
    <col min="6" max="6" width="16.77734375" style="62" customWidth="1"/>
    <col min="7" max="16384" width="9.33203125" style="62"/>
  </cols>
  <sheetData>
    <row r="1" spans="1:6" x14ac:dyDescent="0.3">
      <c r="A1" s="59" t="s">
        <v>19</v>
      </c>
      <c r="B1" s="60">
        <f>'Schedule A1&amp;A2'!B1</f>
        <v>0</v>
      </c>
      <c r="C1" s="60"/>
      <c r="D1" s="61"/>
      <c r="E1" s="61"/>
      <c r="F1" s="61"/>
    </row>
    <row r="3" spans="1:6" x14ac:dyDescent="0.3">
      <c r="A3" s="37" t="s">
        <v>328</v>
      </c>
      <c r="B3" s="63"/>
      <c r="C3" s="63"/>
      <c r="D3" s="63"/>
      <c r="E3" s="63"/>
      <c r="F3" s="63"/>
    </row>
    <row r="4" spans="1:6" x14ac:dyDescent="0.3">
      <c r="A4" s="37" t="s">
        <v>342</v>
      </c>
      <c r="B4" s="63"/>
      <c r="C4" s="63"/>
      <c r="D4" s="63"/>
      <c r="E4" s="63"/>
      <c r="F4" s="63"/>
    </row>
    <row r="6" spans="1:6" x14ac:dyDescent="0.3">
      <c r="B6" s="64" t="s">
        <v>44</v>
      </c>
      <c r="C6" s="60" t="str">
        <f>+'Schedule A1&amp;A2'!B11</f>
        <v>1/1/2022-12/31/2022</v>
      </c>
      <c r="D6" s="61"/>
      <c r="E6" s="61"/>
    </row>
    <row r="7" spans="1:6" x14ac:dyDescent="0.3">
      <c r="B7" s="64"/>
      <c r="C7" s="42" t="s">
        <v>22</v>
      </c>
      <c r="D7" s="65"/>
      <c r="E7" s="65"/>
    </row>
    <row r="9" spans="1:6" x14ac:dyDescent="0.3">
      <c r="A9" s="66"/>
      <c r="B9" s="67"/>
      <c r="C9" s="68" t="s">
        <v>45</v>
      </c>
      <c r="D9" s="68" t="s">
        <v>46</v>
      </c>
      <c r="E9" s="68" t="s">
        <v>47</v>
      </c>
      <c r="F9" s="68" t="s">
        <v>277</v>
      </c>
    </row>
    <row r="10" spans="1:6" x14ac:dyDescent="0.3">
      <c r="A10" s="69"/>
      <c r="B10" s="70"/>
      <c r="C10" s="70" t="s">
        <v>114</v>
      </c>
      <c r="D10" s="71" t="s">
        <v>48</v>
      </c>
      <c r="E10" s="71" t="s">
        <v>49</v>
      </c>
      <c r="F10" s="71" t="s">
        <v>50</v>
      </c>
    </row>
    <row r="11" spans="1:6" ht="18.600000000000001" x14ac:dyDescent="0.3">
      <c r="A11" s="72" t="s">
        <v>53</v>
      </c>
      <c r="B11" s="72"/>
      <c r="C11" s="73" t="s">
        <v>279</v>
      </c>
      <c r="D11" s="73" t="s">
        <v>54</v>
      </c>
      <c r="E11" s="73" t="s">
        <v>55</v>
      </c>
      <c r="F11" s="73" t="s">
        <v>51</v>
      </c>
    </row>
    <row r="12" spans="1:6" x14ac:dyDescent="0.3">
      <c r="A12" s="470"/>
      <c r="B12" s="471"/>
      <c r="C12" s="74"/>
      <c r="D12" s="74"/>
      <c r="E12" s="75"/>
      <c r="F12" s="68" t="s">
        <v>278</v>
      </c>
    </row>
    <row r="13" spans="1:6" x14ac:dyDescent="0.3">
      <c r="A13" s="472"/>
      <c r="B13" s="473"/>
      <c r="C13" s="396"/>
      <c r="D13" s="343"/>
      <c r="E13" s="343"/>
      <c r="F13" s="76">
        <f t="shared" ref="F13:F19" si="0">IF(D13=0,0,E13/D13-1)</f>
        <v>0</v>
      </c>
    </row>
    <row r="14" spans="1:6" x14ac:dyDescent="0.3">
      <c r="A14" s="472"/>
      <c r="B14" s="473"/>
      <c r="C14" s="396"/>
      <c r="D14" s="343"/>
      <c r="E14" s="343"/>
      <c r="F14" s="76">
        <f t="shared" si="0"/>
        <v>0</v>
      </c>
    </row>
    <row r="15" spans="1:6" x14ac:dyDescent="0.3">
      <c r="A15" s="448"/>
      <c r="B15" s="449"/>
      <c r="C15" s="396"/>
      <c r="D15" s="343"/>
      <c r="E15" s="343"/>
      <c r="F15" s="76">
        <f t="shared" si="0"/>
        <v>0</v>
      </c>
    </row>
    <row r="16" spans="1:6" x14ac:dyDescent="0.3">
      <c r="A16" s="448"/>
      <c r="B16" s="449"/>
      <c r="C16" s="396"/>
      <c r="D16" s="343"/>
      <c r="E16" s="343"/>
      <c r="F16" s="76">
        <f t="shared" si="0"/>
        <v>0</v>
      </c>
    </row>
    <row r="17" spans="1:6" x14ac:dyDescent="0.3">
      <c r="A17" s="472" t="s">
        <v>52</v>
      </c>
      <c r="B17" s="473"/>
      <c r="C17" s="396"/>
      <c r="D17" s="343"/>
      <c r="E17" s="343"/>
      <c r="F17" s="76">
        <f t="shared" si="0"/>
        <v>0</v>
      </c>
    </row>
    <row r="18" spans="1:6" x14ac:dyDescent="0.3">
      <c r="A18" s="472" t="s">
        <v>52</v>
      </c>
      <c r="B18" s="473"/>
      <c r="C18" s="396"/>
      <c r="D18" s="343"/>
      <c r="E18" s="343"/>
      <c r="F18" s="76">
        <f t="shared" si="0"/>
        <v>0</v>
      </c>
    </row>
    <row r="19" spans="1:6" x14ac:dyDescent="0.3">
      <c r="A19" s="472" t="s">
        <v>52</v>
      </c>
      <c r="B19" s="473"/>
      <c r="C19" s="396"/>
      <c r="D19" s="343"/>
      <c r="E19" s="343"/>
      <c r="F19" s="76">
        <f t="shared" si="0"/>
        <v>0</v>
      </c>
    </row>
    <row r="20" spans="1:6" s="80" customFormat="1" ht="18.75" customHeight="1" x14ac:dyDescent="0.25">
      <c r="A20" s="453" t="s">
        <v>358</v>
      </c>
      <c r="B20" s="77"/>
      <c r="C20" s="77"/>
      <c r="D20" s="78"/>
      <c r="E20" s="78"/>
      <c r="F20" s="79"/>
    </row>
    <row r="21" spans="1:6" s="80" customFormat="1" ht="13.8" x14ac:dyDescent="0.25">
      <c r="A21" s="35" t="s">
        <v>360</v>
      </c>
      <c r="B21" s="77"/>
      <c r="C21" s="77"/>
      <c r="D21" s="78"/>
      <c r="E21" s="78"/>
      <c r="F21" s="79"/>
    </row>
    <row r="22" spans="1:6" s="80" customFormat="1" ht="13.8" x14ac:dyDescent="0.25">
      <c r="A22" s="35" t="s">
        <v>359</v>
      </c>
      <c r="B22" s="77"/>
      <c r="C22" s="77"/>
      <c r="D22" s="78"/>
      <c r="E22" s="78"/>
      <c r="F22" s="79"/>
    </row>
    <row r="23" spans="1:6" ht="10.050000000000001" customHeight="1" x14ac:dyDescent="0.3">
      <c r="A23" s="35"/>
      <c r="B23" s="65"/>
      <c r="C23" s="65"/>
      <c r="D23" s="81"/>
      <c r="E23" s="81"/>
      <c r="F23" s="82"/>
    </row>
    <row r="24" spans="1:6" s="80" customFormat="1" ht="13.8" x14ac:dyDescent="0.25">
      <c r="A24" s="458" t="s">
        <v>386</v>
      </c>
    </row>
    <row r="25" spans="1:6" s="80" customFormat="1" ht="13.8" x14ac:dyDescent="0.25">
      <c r="A25" s="36" t="s">
        <v>361</v>
      </c>
    </row>
    <row r="26" spans="1:6" x14ac:dyDescent="0.3">
      <c r="A26" s="36"/>
    </row>
    <row r="27" spans="1:6" x14ac:dyDescent="0.3">
      <c r="A27" s="65"/>
      <c r="B27" s="65"/>
      <c r="C27" s="65"/>
      <c r="D27" s="65"/>
      <c r="E27" s="65"/>
      <c r="F27" s="65"/>
    </row>
    <row r="28" spans="1:6" x14ac:dyDescent="0.3">
      <c r="A28" s="65"/>
      <c r="B28" s="65"/>
      <c r="C28" s="65"/>
      <c r="D28" s="65"/>
      <c r="E28" s="65"/>
      <c r="F28" s="65"/>
    </row>
    <row r="29" spans="1:6" x14ac:dyDescent="0.3">
      <c r="A29" s="454"/>
      <c r="B29" s="454"/>
      <c r="C29" s="454"/>
      <c r="D29" s="454"/>
      <c r="E29" s="455"/>
      <c r="F29" s="65"/>
    </row>
    <row r="30" spans="1:6" x14ac:dyDescent="0.3">
      <c r="A30" s="468"/>
      <c r="B30" s="469"/>
      <c r="C30" s="469"/>
      <c r="D30" s="469"/>
      <c r="E30" s="456"/>
      <c r="F30" s="65"/>
    </row>
    <row r="31" spans="1:6" x14ac:dyDescent="0.3">
      <c r="A31" s="468"/>
      <c r="B31" s="469"/>
      <c r="C31" s="469"/>
      <c r="D31" s="469"/>
      <c r="E31" s="456"/>
      <c r="F31" s="65"/>
    </row>
    <row r="32" spans="1:6" x14ac:dyDescent="0.3">
      <c r="A32" s="468"/>
      <c r="B32" s="469"/>
      <c r="C32" s="469"/>
      <c r="D32" s="469"/>
      <c r="E32" s="456"/>
      <c r="F32" s="65"/>
    </row>
    <row r="33" spans="1:6" x14ac:dyDescent="0.3">
      <c r="A33" s="468"/>
      <c r="B33" s="469"/>
      <c r="C33" s="469"/>
      <c r="D33" s="469"/>
      <c r="E33" s="456"/>
      <c r="F33" s="65"/>
    </row>
    <row r="34" spans="1:6" x14ac:dyDescent="0.3">
      <c r="A34" s="468"/>
      <c r="B34" s="469"/>
      <c r="C34" s="469"/>
      <c r="D34" s="469"/>
      <c r="E34" s="456"/>
      <c r="F34" s="65"/>
    </row>
    <row r="35" spans="1:6" s="80" customFormat="1" ht="19.5" customHeight="1" x14ac:dyDescent="0.25">
      <c r="A35" s="457"/>
      <c r="B35" s="77"/>
      <c r="C35" s="77"/>
      <c r="D35" s="77"/>
      <c r="E35" s="77"/>
      <c r="F35" s="77"/>
    </row>
    <row r="36" spans="1:6" ht="10.050000000000001" customHeight="1" x14ac:dyDescent="0.3"/>
    <row r="37" spans="1:6" s="80" customFormat="1" x14ac:dyDescent="0.25">
      <c r="A37" s="83"/>
    </row>
    <row r="38" spans="1:6" x14ac:dyDescent="0.3">
      <c r="F38" s="404" t="str">
        <f>Cover!$I$31</f>
        <v>Version: August 2021</v>
      </c>
    </row>
  </sheetData>
  <mergeCells count="11">
    <mergeCell ref="A33:D33"/>
    <mergeCell ref="A32:D32"/>
    <mergeCell ref="A31:D31"/>
    <mergeCell ref="A12:B12"/>
    <mergeCell ref="A34:D34"/>
    <mergeCell ref="A13:B13"/>
    <mergeCell ref="A14:B14"/>
    <mergeCell ref="A17:B17"/>
    <mergeCell ref="A18:B18"/>
    <mergeCell ref="A19:B19"/>
    <mergeCell ref="A30:D30"/>
  </mergeCells>
  <phoneticPr fontId="0" type="noConversion"/>
  <printOptions horizontalCentered="1"/>
  <pageMargins left="0.5" right="0.5" top="1" bottom="0.75" header="0.5" footer="0.5"/>
  <pageSetup scale="94" fitToHeight="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49"/>
  <sheetViews>
    <sheetView workbookViewId="0">
      <selection activeCell="D6" sqref="D6"/>
    </sheetView>
  </sheetViews>
  <sheetFormatPr defaultColWidth="9.33203125" defaultRowHeight="13.8" x14ac:dyDescent="0.25"/>
  <cols>
    <col min="1" max="1" width="4.33203125" style="36" customWidth="1"/>
    <col min="2" max="2" width="13.77734375" style="36" customWidth="1"/>
    <col min="3" max="3" width="22.77734375" style="36" customWidth="1"/>
    <col min="4" max="4" width="19.77734375" style="36" customWidth="1"/>
    <col min="5" max="5" width="17" style="36" customWidth="1"/>
    <col min="6" max="6" width="18.21875" style="36" customWidth="1"/>
    <col min="7" max="7" width="19.77734375" style="36" customWidth="1"/>
    <col min="8" max="16384" width="9.33203125" style="36"/>
  </cols>
  <sheetData>
    <row r="1" spans="1:10" x14ac:dyDescent="0.25">
      <c r="B1" s="55" t="s">
        <v>258</v>
      </c>
      <c r="C1" s="54">
        <f>'Schedule A1&amp;A2'!B1</f>
        <v>0</v>
      </c>
      <c r="D1" s="34"/>
      <c r="E1" s="34"/>
      <c r="F1" s="34"/>
    </row>
    <row r="2" spans="1:10" x14ac:dyDescent="0.25">
      <c r="B2" s="55"/>
      <c r="C2" s="445"/>
      <c r="D2" s="35"/>
      <c r="E2" s="35"/>
      <c r="F2" s="35"/>
    </row>
    <row r="3" spans="1:10" x14ac:dyDescent="0.25">
      <c r="A3" s="37" t="s">
        <v>328</v>
      </c>
      <c r="B3" s="37"/>
      <c r="C3" s="37"/>
      <c r="D3" s="37"/>
      <c r="E3" s="37"/>
      <c r="F3" s="37"/>
      <c r="G3" s="37"/>
    </row>
    <row r="4" spans="1:10" x14ac:dyDescent="0.25">
      <c r="A4" s="37" t="s">
        <v>341</v>
      </c>
      <c r="B4" s="37"/>
      <c r="C4" s="37"/>
      <c r="D4" s="37"/>
      <c r="E4" s="37"/>
      <c r="F4" s="37"/>
      <c r="G4" s="37"/>
    </row>
    <row r="5" spans="1:10" x14ac:dyDescent="0.25">
      <c r="C5" s="84"/>
      <c r="D5" s="84"/>
      <c r="E5" s="84"/>
      <c r="F5" s="84"/>
      <c r="G5" s="84"/>
    </row>
    <row r="6" spans="1:10" x14ac:dyDescent="0.25">
      <c r="B6" s="85"/>
      <c r="C6" s="55" t="s">
        <v>56</v>
      </c>
      <c r="D6" s="397" t="str">
        <f>+'Schedule A1&amp;A2'!B7</f>
        <v>1/1/2019-12/31/2019</v>
      </c>
      <c r="E6" s="86"/>
      <c r="F6" s="86"/>
      <c r="G6" s="84"/>
    </row>
    <row r="7" spans="1:10" x14ac:dyDescent="0.25">
      <c r="A7" s="87"/>
      <c r="B7" s="85"/>
      <c r="D7" s="41" t="s">
        <v>20</v>
      </c>
      <c r="E7" s="84"/>
      <c r="F7" s="84"/>
      <c r="G7" s="84"/>
    </row>
    <row r="8" spans="1:10" ht="9" customHeight="1" x14ac:dyDescent="0.25">
      <c r="A8" s="87"/>
      <c r="B8" s="85"/>
      <c r="D8" s="41"/>
      <c r="E8" s="84"/>
      <c r="F8" s="84"/>
      <c r="G8" s="84"/>
    </row>
    <row r="9" spans="1:10" x14ac:dyDescent="0.25">
      <c r="A9" s="87"/>
      <c r="B9" s="85"/>
      <c r="C9" s="443" t="s">
        <v>327</v>
      </c>
      <c r="D9" s="442"/>
      <c r="E9" s="442"/>
      <c r="F9" s="442"/>
      <c r="G9" s="84"/>
    </row>
    <row r="11" spans="1:10" x14ac:dyDescent="0.25">
      <c r="A11" s="88"/>
      <c r="B11" s="89"/>
      <c r="C11" s="90"/>
      <c r="D11" s="57" t="s">
        <v>57</v>
      </c>
      <c r="E11" s="57" t="s">
        <v>58</v>
      </c>
      <c r="F11" s="57" t="s">
        <v>59</v>
      </c>
      <c r="G11" s="57" t="s">
        <v>60</v>
      </c>
    </row>
    <row r="12" spans="1:10" x14ac:dyDescent="0.25">
      <c r="A12" s="91"/>
      <c r="B12" s="92"/>
      <c r="C12" s="93"/>
      <c r="D12" s="94"/>
      <c r="E12" s="94"/>
      <c r="F12" s="94" t="s">
        <v>61</v>
      </c>
      <c r="G12" s="94" t="s">
        <v>61</v>
      </c>
    </row>
    <row r="13" spans="1:10" x14ac:dyDescent="0.25">
      <c r="A13" s="95"/>
      <c r="B13" s="77"/>
      <c r="C13" s="96"/>
      <c r="D13" s="97" t="s">
        <v>62</v>
      </c>
      <c r="E13" s="97"/>
      <c r="F13" s="97" t="s">
        <v>63</v>
      </c>
      <c r="G13" s="97" t="s">
        <v>64</v>
      </c>
    </row>
    <row r="14" spans="1:10" x14ac:dyDescent="0.25">
      <c r="A14" s="98"/>
      <c r="B14" s="99"/>
      <c r="C14" s="100"/>
      <c r="D14" s="101" t="s">
        <v>65</v>
      </c>
      <c r="E14" s="101" t="s">
        <v>66</v>
      </c>
      <c r="F14" s="101" t="s">
        <v>67</v>
      </c>
      <c r="G14" s="101" t="s">
        <v>68</v>
      </c>
    </row>
    <row r="15" spans="1:10" x14ac:dyDescent="0.25">
      <c r="A15" s="102" t="s">
        <v>69</v>
      </c>
      <c r="B15" s="102"/>
      <c r="C15" s="102"/>
      <c r="D15" s="103"/>
      <c r="E15" s="104"/>
      <c r="F15" s="104"/>
      <c r="G15" s="105"/>
    </row>
    <row r="16" spans="1:10" x14ac:dyDescent="0.25">
      <c r="A16" s="106">
        <v>1</v>
      </c>
      <c r="B16" s="89" t="s">
        <v>70</v>
      </c>
      <c r="C16" s="90"/>
      <c r="D16" s="437"/>
      <c r="E16" s="323"/>
      <c r="F16" s="323">
        <f t="shared" ref="F16:F39" si="0">IF(D16=0,0,ROUND(D16*E16,2))</f>
        <v>0</v>
      </c>
      <c r="G16" s="107">
        <f t="shared" ref="G16:G39" si="1">IF(F16=0,0,ROUND(D16*E16/12,2))</f>
        <v>0</v>
      </c>
      <c r="J16" s="80"/>
    </row>
    <row r="17" spans="1:7" x14ac:dyDescent="0.25">
      <c r="A17" s="106">
        <v>2</v>
      </c>
      <c r="B17" s="89" t="s">
        <v>71</v>
      </c>
      <c r="C17" s="90"/>
      <c r="D17" s="437"/>
      <c r="E17" s="323"/>
      <c r="F17" s="323">
        <f t="shared" si="0"/>
        <v>0</v>
      </c>
      <c r="G17" s="107">
        <f t="shared" si="1"/>
        <v>0</v>
      </c>
    </row>
    <row r="18" spans="1:7" x14ac:dyDescent="0.25">
      <c r="A18" s="106">
        <v>3</v>
      </c>
      <c r="B18" s="89" t="s">
        <v>72</v>
      </c>
      <c r="C18" s="90"/>
      <c r="D18" s="437"/>
      <c r="E18" s="323"/>
      <c r="F18" s="323">
        <f t="shared" si="0"/>
        <v>0</v>
      </c>
      <c r="G18" s="107">
        <f t="shared" si="1"/>
        <v>0</v>
      </c>
    </row>
    <row r="19" spans="1:7" x14ac:dyDescent="0.25">
      <c r="A19" s="106">
        <v>4</v>
      </c>
      <c r="B19" s="89" t="s">
        <v>73</v>
      </c>
      <c r="C19" s="90"/>
      <c r="D19" s="437"/>
      <c r="E19" s="323"/>
      <c r="F19" s="323">
        <f t="shared" si="0"/>
        <v>0</v>
      </c>
      <c r="G19" s="107">
        <f t="shared" si="1"/>
        <v>0</v>
      </c>
    </row>
    <row r="20" spans="1:7" x14ac:dyDescent="0.25">
      <c r="A20" s="106">
        <v>5</v>
      </c>
      <c r="B20" s="108" t="s">
        <v>74</v>
      </c>
      <c r="C20" s="109"/>
      <c r="D20" s="438"/>
      <c r="E20" s="323"/>
      <c r="F20" s="323">
        <f t="shared" si="0"/>
        <v>0</v>
      </c>
      <c r="G20" s="107">
        <f t="shared" si="1"/>
        <v>0</v>
      </c>
    </row>
    <row r="21" spans="1:7" x14ac:dyDescent="0.25">
      <c r="A21" s="106">
        <v>6</v>
      </c>
      <c r="B21" s="89" t="s">
        <v>75</v>
      </c>
      <c r="C21" s="90"/>
      <c r="D21" s="437"/>
      <c r="E21" s="323"/>
      <c r="F21" s="323">
        <f t="shared" si="0"/>
        <v>0</v>
      </c>
      <c r="G21" s="107">
        <f t="shared" si="1"/>
        <v>0</v>
      </c>
    </row>
    <row r="22" spans="1:7" x14ac:dyDescent="0.25">
      <c r="A22" s="106">
        <v>7</v>
      </c>
      <c r="B22" s="89" t="s">
        <v>76</v>
      </c>
      <c r="C22" s="90"/>
      <c r="D22" s="437"/>
      <c r="E22" s="323"/>
      <c r="F22" s="323">
        <f t="shared" si="0"/>
        <v>0</v>
      </c>
      <c r="G22" s="107">
        <f t="shared" si="1"/>
        <v>0</v>
      </c>
    </row>
    <row r="23" spans="1:7" x14ac:dyDescent="0.25">
      <c r="A23" s="106">
        <v>8</v>
      </c>
      <c r="B23" s="89" t="s">
        <v>77</v>
      </c>
      <c r="C23" s="90"/>
      <c r="D23" s="437"/>
      <c r="E23" s="323"/>
      <c r="F23" s="323">
        <f t="shared" si="0"/>
        <v>0</v>
      </c>
      <c r="G23" s="107">
        <f t="shared" si="1"/>
        <v>0</v>
      </c>
    </row>
    <row r="24" spans="1:7" x14ac:dyDescent="0.25">
      <c r="A24" s="106">
        <v>9</v>
      </c>
      <c r="B24" s="89" t="s">
        <v>78</v>
      </c>
      <c r="C24" s="90"/>
      <c r="D24" s="437"/>
      <c r="E24" s="323"/>
      <c r="F24" s="323">
        <f t="shared" si="0"/>
        <v>0</v>
      </c>
      <c r="G24" s="107">
        <f t="shared" si="1"/>
        <v>0</v>
      </c>
    </row>
    <row r="25" spans="1:7" x14ac:dyDescent="0.25">
      <c r="A25" s="106">
        <v>10</v>
      </c>
      <c r="B25" s="89" t="s">
        <v>79</v>
      </c>
      <c r="C25" s="90"/>
      <c r="D25" s="437"/>
      <c r="E25" s="323"/>
      <c r="F25" s="323">
        <f t="shared" si="0"/>
        <v>0</v>
      </c>
      <c r="G25" s="107">
        <f t="shared" si="1"/>
        <v>0</v>
      </c>
    </row>
    <row r="26" spans="1:7" x14ac:dyDescent="0.25">
      <c r="A26" s="106">
        <v>11</v>
      </c>
      <c r="B26" s="89" t="s">
        <v>80</v>
      </c>
      <c r="C26" s="90"/>
      <c r="D26" s="437"/>
      <c r="E26" s="323"/>
      <c r="F26" s="323">
        <f t="shared" si="0"/>
        <v>0</v>
      </c>
      <c r="G26" s="107">
        <f t="shared" si="1"/>
        <v>0</v>
      </c>
    </row>
    <row r="27" spans="1:7" x14ac:dyDescent="0.25">
      <c r="A27" s="106">
        <v>12</v>
      </c>
      <c r="B27" s="89" t="s">
        <v>81</v>
      </c>
      <c r="C27" s="90"/>
      <c r="D27" s="437"/>
      <c r="E27" s="323"/>
      <c r="F27" s="323">
        <f t="shared" si="0"/>
        <v>0</v>
      </c>
      <c r="G27" s="107">
        <f t="shared" si="1"/>
        <v>0</v>
      </c>
    </row>
    <row r="28" spans="1:7" x14ac:dyDescent="0.25">
      <c r="A28" s="106">
        <v>13</v>
      </c>
      <c r="B28" s="89" t="s">
        <v>82</v>
      </c>
      <c r="C28" s="90"/>
      <c r="D28" s="437"/>
      <c r="E28" s="323"/>
      <c r="F28" s="323">
        <f t="shared" si="0"/>
        <v>0</v>
      </c>
      <c r="G28" s="107">
        <f t="shared" si="1"/>
        <v>0</v>
      </c>
    </row>
    <row r="29" spans="1:7" x14ac:dyDescent="0.25">
      <c r="A29" s="106">
        <v>14</v>
      </c>
      <c r="B29" s="89" t="s">
        <v>83</v>
      </c>
      <c r="C29" s="90"/>
      <c r="D29" s="437"/>
      <c r="E29" s="323"/>
      <c r="F29" s="323">
        <f t="shared" si="0"/>
        <v>0</v>
      </c>
      <c r="G29" s="107">
        <f t="shared" si="1"/>
        <v>0</v>
      </c>
    </row>
    <row r="30" spans="1:7" x14ac:dyDescent="0.25">
      <c r="A30" s="106">
        <v>15</v>
      </c>
      <c r="B30" s="89" t="s">
        <v>84</v>
      </c>
      <c r="C30" s="90"/>
      <c r="D30" s="437"/>
      <c r="E30" s="323"/>
      <c r="F30" s="323">
        <f t="shared" si="0"/>
        <v>0</v>
      </c>
      <c r="G30" s="107">
        <f t="shared" si="1"/>
        <v>0</v>
      </c>
    </row>
    <row r="31" spans="1:7" x14ac:dyDescent="0.25">
      <c r="A31" s="106">
        <v>16</v>
      </c>
      <c r="B31" s="89" t="s">
        <v>85</v>
      </c>
      <c r="C31" s="90"/>
      <c r="D31" s="437"/>
      <c r="E31" s="323"/>
      <c r="F31" s="323">
        <f t="shared" si="0"/>
        <v>0</v>
      </c>
      <c r="G31" s="107">
        <f t="shared" si="1"/>
        <v>0</v>
      </c>
    </row>
    <row r="32" spans="1:7" x14ac:dyDescent="0.25">
      <c r="A32" s="106">
        <v>17</v>
      </c>
      <c r="B32" s="89" t="s">
        <v>86</v>
      </c>
      <c r="C32" s="90"/>
      <c r="D32" s="437"/>
      <c r="E32" s="323"/>
      <c r="F32" s="323">
        <f t="shared" si="0"/>
        <v>0</v>
      </c>
      <c r="G32" s="107">
        <f t="shared" si="1"/>
        <v>0</v>
      </c>
    </row>
    <row r="33" spans="1:7" x14ac:dyDescent="0.25">
      <c r="A33" s="106">
        <v>18</v>
      </c>
      <c r="B33" s="89" t="s">
        <v>303</v>
      </c>
      <c r="C33" s="90"/>
      <c r="D33" s="437"/>
      <c r="E33" s="323"/>
      <c r="F33" s="323">
        <f t="shared" si="0"/>
        <v>0</v>
      </c>
      <c r="G33" s="107">
        <f t="shared" si="1"/>
        <v>0</v>
      </c>
    </row>
    <row r="34" spans="1:7" x14ac:dyDescent="0.25">
      <c r="A34" s="110">
        <v>19</v>
      </c>
      <c r="B34" s="111" t="s">
        <v>293</v>
      </c>
      <c r="C34" s="112"/>
      <c r="D34" s="439"/>
      <c r="E34" s="344"/>
      <c r="F34" s="323">
        <f t="shared" si="0"/>
        <v>0</v>
      </c>
      <c r="G34" s="107">
        <f t="shared" si="1"/>
        <v>0</v>
      </c>
    </row>
    <row r="35" spans="1:7" x14ac:dyDescent="0.25">
      <c r="A35" s="106">
        <v>20</v>
      </c>
      <c r="B35" s="89" t="s">
        <v>87</v>
      </c>
      <c r="C35" s="90"/>
      <c r="D35" s="437"/>
      <c r="E35" s="323"/>
      <c r="F35" s="323">
        <f t="shared" si="0"/>
        <v>0</v>
      </c>
      <c r="G35" s="107">
        <f t="shared" si="1"/>
        <v>0</v>
      </c>
    </row>
    <row r="36" spans="1:7" x14ac:dyDescent="0.25">
      <c r="A36" s="106">
        <v>21</v>
      </c>
      <c r="B36" s="89" t="s">
        <v>88</v>
      </c>
      <c r="C36" s="90"/>
      <c r="D36" s="437"/>
      <c r="E36" s="323"/>
      <c r="F36" s="323">
        <f t="shared" si="0"/>
        <v>0</v>
      </c>
      <c r="G36" s="107">
        <f t="shared" si="1"/>
        <v>0</v>
      </c>
    </row>
    <row r="37" spans="1:7" x14ac:dyDescent="0.25">
      <c r="A37" s="106">
        <v>22</v>
      </c>
      <c r="B37" s="89" t="s">
        <v>89</v>
      </c>
      <c r="C37" s="90"/>
      <c r="D37" s="437"/>
      <c r="E37" s="323"/>
      <c r="F37" s="323">
        <f t="shared" si="0"/>
        <v>0</v>
      </c>
      <c r="G37" s="107">
        <f t="shared" si="1"/>
        <v>0</v>
      </c>
    </row>
    <row r="38" spans="1:7" x14ac:dyDescent="0.25">
      <c r="A38" s="106">
        <v>23</v>
      </c>
      <c r="B38" s="89" t="s">
        <v>90</v>
      </c>
      <c r="C38" s="90"/>
      <c r="D38" s="437"/>
      <c r="E38" s="323"/>
      <c r="F38" s="323">
        <f t="shared" si="0"/>
        <v>0</v>
      </c>
      <c r="G38" s="107">
        <f t="shared" si="1"/>
        <v>0</v>
      </c>
    </row>
    <row r="39" spans="1:7" x14ac:dyDescent="0.25">
      <c r="A39" s="106">
        <v>24</v>
      </c>
      <c r="B39" s="89" t="s">
        <v>91</v>
      </c>
      <c r="C39" s="90"/>
      <c r="D39" s="437"/>
      <c r="E39" s="323"/>
      <c r="F39" s="323">
        <f t="shared" si="0"/>
        <v>0</v>
      </c>
      <c r="G39" s="107">
        <f t="shared" si="1"/>
        <v>0</v>
      </c>
    </row>
    <row r="40" spans="1:7" x14ac:dyDescent="0.25">
      <c r="A40" s="106">
        <v>25</v>
      </c>
      <c r="B40" s="89" t="s">
        <v>295</v>
      </c>
      <c r="C40" s="90"/>
      <c r="D40" s="113"/>
      <c r="E40" s="114"/>
      <c r="F40" s="115"/>
      <c r="G40" s="107"/>
    </row>
    <row r="41" spans="1:7" x14ac:dyDescent="0.25">
      <c r="A41" s="106">
        <v>26</v>
      </c>
      <c r="B41" s="89" t="s">
        <v>92</v>
      </c>
      <c r="C41" s="90"/>
      <c r="D41" s="116"/>
      <c r="E41" s="117"/>
      <c r="F41" s="118"/>
      <c r="G41" s="107"/>
    </row>
    <row r="42" spans="1:7" ht="14.4" thickBot="1" x14ac:dyDescent="0.3">
      <c r="A42" s="119">
        <v>27</v>
      </c>
      <c r="B42" s="120" t="s">
        <v>294</v>
      </c>
      <c r="C42" s="121"/>
      <c r="D42" s="122"/>
      <c r="E42" s="123"/>
      <c r="F42" s="124"/>
      <c r="G42" s="320"/>
    </row>
    <row r="43" spans="1:7" ht="15" thickTop="1" x14ac:dyDescent="0.3">
      <c r="A43" s="125">
        <v>28</v>
      </c>
      <c r="B43" s="126" t="s">
        <v>93</v>
      </c>
      <c r="C43" s="100"/>
      <c r="D43" s="127"/>
      <c r="E43" s="128"/>
      <c r="F43" s="129"/>
      <c r="G43" s="130">
        <f>SUM(G16:G42)</f>
        <v>0</v>
      </c>
    </row>
    <row r="44" spans="1:7" ht="14.4" x14ac:dyDescent="0.3">
      <c r="A44" s="131"/>
      <c r="B44" s="132"/>
      <c r="C44" s="77"/>
      <c r="D44" s="133"/>
      <c r="E44" s="134"/>
      <c r="F44" s="135"/>
      <c r="G44" s="136"/>
    </row>
    <row r="45" spans="1:7" ht="53.25" customHeight="1" x14ac:dyDescent="0.25">
      <c r="A45" s="474" t="s">
        <v>362</v>
      </c>
      <c r="B45" s="474"/>
      <c r="C45" s="474"/>
      <c r="D45" s="474"/>
      <c r="E45" s="474"/>
      <c r="F45" s="474"/>
      <c r="G45" s="474"/>
    </row>
    <row r="46" spans="1:7" ht="9" customHeight="1" x14ac:dyDescent="0.25"/>
    <row r="47" spans="1:7" x14ac:dyDescent="0.25">
      <c r="A47" s="80" t="s">
        <v>388</v>
      </c>
    </row>
    <row r="48" spans="1:7" x14ac:dyDescent="0.25">
      <c r="A48" s="80" t="s">
        <v>387</v>
      </c>
    </row>
    <row r="49" spans="7:7" x14ac:dyDescent="0.25">
      <c r="G49" s="404" t="str">
        <f>Cover!$I$31</f>
        <v>Version: August 2021</v>
      </c>
    </row>
  </sheetData>
  <mergeCells count="1">
    <mergeCell ref="A45:G45"/>
  </mergeCells>
  <phoneticPr fontId="0" type="noConversion"/>
  <printOptions horizontalCentered="1"/>
  <pageMargins left="0.5" right="0.5" top="0.75" bottom="0.5" header="0.5" footer="0.25"/>
  <pageSetup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K52"/>
  <sheetViews>
    <sheetView workbookViewId="0">
      <selection activeCell="D9" sqref="D9"/>
    </sheetView>
  </sheetViews>
  <sheetFormatPr defaultColWidth="9.33203125" defaultRowHeight="13.8" x14ac:dyDescent="0.25"/>
  <cols>
    <col min="1" max="1" width="4.33203125" style="36" customWidth="1"/>
    <col min="2" max="2" width="13.77734375" style="36" customWidth="1"/>
    <col min="3" max="3" width="25.77734375" style="36" customWidth="1"/>
    <col min="4" max="5" width="11.21875" style="36" customWidth="1"/>
    <col min="6" max="6" width="10.6640625" style="36" customWidth="1"/>
    <col min="7" max="9" width="10.77734375" style="36" customWidth="1"/>
    <col min="10" max="10" width="11" style="36" customWidth="1"/>
    <col min="11" max="11" width="10.77734375" style="36" customWidth="1"/>
    <col min="12" max="16384" width="9.33203125" style="36"/>
  </cols>
  <sheetData>
    <row r="1" spans="1:11" x14ac:dyDescent="0.25">
      <c r="B1" s="55" t="s">
        <v>258</v>
      </c>
      <c r="C1" s="54">
        <f>'Schedule A1&amp;A2'!B1</f>
        <v>0</v>
      </c>
      <c r="D1" s="34"/>
      <c r="E1" s="34"/>
      <c r="F1" s="34"/>
      <c r="G1" s="34"/>
    </row>
    <row r="3" spans="1:11" x14ac:dyDescent="0.25">
      <c r="A3" s="37" t="s">
        <v>328</v>
      </c>
      <c r="B3" s="37"/>
      <c r="C3" s="37"/>
      <c r="D3" s="37"/>
      <c r="E3" s="37"/>
      <c r="F3" s="37"/>
      <c r="G3" s="37"/>
      <c r="H3" s="37"/>
      <c r="I3" s="37"/>
      <c r="J3" s="37"/>
      <c r="K3" s="37"/>
    </row>
    <row r="4" spans="1:11" x14ac:dyDescent="0.25">
      <c r="A4" s="37" t="s">
        <v>340</v>
      </c>
      <c r="B4" s="37"/>
      <c r="C4" s="37"/>
      <c r="D4" s="37"/>
      <c r="E4" s="37"/>
      <c r="F4" s="37"/>
      <c r="G4" s="37"/>
      <c r="H4" s="37"/>
      <c r="I4" s="37"/>
      <c r="J4" s="37"/>
      <c r="K4" s="37"/>
    </row>
    <row r="5" spans="1:11" x14ac:dyDescent="0.25">
      <c r="C5" s="84"/>
      <c r="D5" s="84"/>
      <c r="E5" s="84"/>
      <c r="F5" s="84"/>
      <c r="G5" s="84"/>
      <c r="H5" s="84"/>
      <c r="I5" s="84"/>
      <c r="J5" s="84"/>
      <c r="K5" s="84"/>
    </row>
    <row r="6" spans="1:11" x14ac:dyDescent="0.25">
      <c r="B6" s="85"/>
      <c r="C6" s="55" t="s">
        <v>309</v>
      </c>
      <c r="D6" s="398" t="str">
        <f>+'Schedule A1&amp;A2'!B8</f>
        <v>1/1/2021-6/30/2021</v>
      </c>
      <c r="E6" s="86"/>
      <c r="F6" s="86"/>
      <c r="G6" s="86"/>
      <c r="H6" s="86"/>
      <c r="I6" s="84"/>
      <c r="J6" s="84"/>
      <c r="K6" s="84"/>
    </row>
    <row r="7" spans="1:11" x14ac:dyDescent="0.25">
      <c r="B7" s="85"/>
      <c r="D7" s="42" t="s">
        <v>253</v>
      </c>
      <c r="E7" s="137"/>
      <c r="F7" s="84"/>
      <c r="G7" s="84"/>
      <c r="H7" s="84"/>
      <c r="I7" s="84"/>
      <c r="J7" s="84"/>
      <c r="K7" s="84"/>
    </row>
    <row r="8" spans="1:11" ht="9" customHeight="1" x14ac:dyDescent="0.25">
      <c r="B8" s="85"/>
      <c r="D8" s="42"/>
      <c r="E8" s="137"/>
      <c r="F8" s="84"/>
      <c r="G8" s="84"/>
      <c r="H8" s="84"/>
      <c r="I8" s="84"/>
      <c r="J8" s="84"/>
      <c r="K8" s="84"/>
    </row>
    <row r="9" spans="1:11" x14ac:dyDescent="0.25">
      <c r="B9" s="85"/>
      <c r="C9" s="55" t="s">
        <v>310</v>
      </c>
      <c r="D9" s="397" t="str">
        <f>+'Schedule A1&amp;A2'!B9</f>
        <v>7/1/2021-12/31-2021</v>
      </c>
      <c r="E9" s="86"/>
      <c r="F9" s="86"/>
      <c r="G9" s="86"/>
      <c r="H9" s="86"/>
      <c r="I9" s="84"/>
      <c r="J9" s="84"/>
      <c r="K9" s="84"/>
    </row>
    <row r="10" spans="1:11" x14ac:dyDescent="0.25">
      <c r="B10" s="85"/>
      <c r="D10" s="42" t="s">
        <v>254</v>
      </c>
      <c r="E10" s="137"/>
      <c r="F10" s="84"/>
      <c r="G10" s="84"/>
      <c r="H10" s="84"/>
      <c r="I10" s="84"/>
      <c r="J10" s="84"/>
      <c r="K10" s="84"/>
    </row>
    <row r="11" spans="1:11" ht="9" customHeight="1" x14ac:dyDescent="0.25">
      <c r="B11" s="85"/>
      <c r="D11" s="42"/>
      <c r="E11" s="137"/>
      <c r="F11" s="84"/>
      <c r="G11" s="84"/>
      <c r="H11" s="84"/>
      <c r="I11" s="84"/>
      <c r="J11" s="84"/>
      <c r="K11" s="84"/>
    </row>
    <row r="12" spans="1:11" x14ac:dyDescent="0.25">
      <c r="B12" s="85"/>
      <c r="C12" s="443" t="s">
        <v>327</v>
      </c>
      <c r="D12" s="442"/>
      <c r="E12" s="442"/>
      <c r="F12" s="442"/>
      <c r="G12" s="442"/>
      <c r="H12" s="442"/>
      <c r="I12" s="84"/>
      <c r="J12" s="84"/>
      <c r="K12" s="84"/>
    </row>
    <row r="14" spans="1:11" x14ac:dyDescent="0.25">
      <c r="A14" s="88"/>
      <c r="B14" s="89"/>
      <c r="C14" s="90"/>
      <c r="D14" s="138" t="s">
        <v>57</v>
      </c>
      <c r="E14" s="57" t="s">
        <v>58</v>
      </c>
      <c r="F14" s="57" t="s">
        <v>59</v>
      </c>
      <c r="G14" s="57" t="s">
        <v>60</v>
      </c>
      <c r="H14" s="57" t="s">
        <v>94</v>
      </c>
      <c r="I14" s="57" t="s">
        <v>95</v>
      </c>
      <c r="J14" s="57" t="s">
        <v>96</v>
      </c>
      <c r="K14" s="57" t="s">
        <v>97</v>
      </c>
    </row>
    <row r="15" spans="1:11" x14ac:dyDescent="0.25">
      <c r="A15" s="91"/>
      <c r="B15" s="92"/>
      <c r="C15" s="93"/>
      <c r="D15" s="139"/>
      <c r="E15" s="140"/>
      <c r="F15" s="139" t="s">
        <v>52</v>
      </c>
      <c r="G15" s="140"/>
      <c r="H15" s="139" t="s">
        <v>99</v>
      </c>
      <c r="I15" s="140"/>
      <c r="J15" s="139" t="s">
        <v>52</v>
      </c>
      <c r="K15" s="140"/>
    </row>
    <row r="16" spans="1:11" x14ac:dyDescent="0.25">
      <c r="A16" s="95"/>
      <c r="B16" s="77"/>
      <c r="C16" s="96"/>
      <c r="D16" s="141" t="s">
        <v>100</v>
      </c>
      <c r="E16" s="142"/>
      <c r="F16" s="141" t="s">
        <v>101</v>
      </c>
      <c r="G16" s="142"/>
      <c r="H16" s="141" t="s">
        <v>102</v>
      </c>
      <c r="I16" s="142"/>
      <c r="J16" s="141" t="s">
        <v>103</v>
      </c>
      <c r="K16" s="142"/>
    </row>
    <row r="17" spans="1:11" x14ac:dyDescent="0.25">
      <c r="A17" s="98"/>
      <c r="B17" s="99"/>
      <c r="C17" s="100"/>
      <c r="D17" s="143" t="s">
        <v>65</v>
      </c>
      <c r="E17" s="144"/>
      <c r="F17" s="143" t="s">
        <v>104</v>
      </c>
      <c r="G17" s="144"/>
      <c r="H17" s="143" t="s">
        <v>105</v>
      </c>
      <c r="I17" s="144"/>
      <c r="J17" s="143" t="s">
        <v>106</v>
      </c>
      <c r="K17" s="144"/>
    </row>
    <row r="18" spans="1:11" x14ac:dyDescent="0.25">
      <c r="A18" s="95"/>
      <c r="B18" s="77"/>
      <c r="C18" s="96"/>
      <c r="D18" s="103"/>
      <c r="E18" s="105"/>
      <c r="F18" s="145"/>
      <c r="G18" s="105"/>
      <c r="H18" s="101" t="s">
        <v>107</v>
      </c>
      <c r="I18" s="101" t="s">
        <v>108</v>
      </c>
      <c r="J18" s="146" t="s">
        <v>109</v>
      </c>
      <c r="K18" s="147" t="s">
        <v>110</v>
      </c>
    </row>
    <row r="19" spans="1:11" x14ac:dyDescent="0.25">
      <c r="A19" s="148" t="s">
        <v>265</v>
      </c>
      <c r="B19" s="149"/>
      <c r="C19" s="150"/>
      <c r="D19" s="57" t="s">
        <v>27</v>
      </c>
      <c r="E19" s="57" t="s">
        <v>264</v>
      </c>
      <c r="F19" s="57" t="s">
        <v>27</v>
      </c>
      <c r="G19" s="57" t="s">
        <v>264</v>
      </c>
      <c r="H19" s="57" t="s">
        <v>27</v>
      </c>
      <c r="I19" s="57" t="s">
        <v>264</v>
      </c>
      <c r="J19" s="57" t="s">
        <v>27</v>
      </c>
      <c r="K19" s="57" t="s">
        <v>264</v>
      </c>
    </row>
    <row r="20" spans="1:11" x14ac:dyDescent="0.25">
      <c r="A20" s="151" t="s">
        <v>69</v>
      </c>
      <c r="B20" s="151"/>
      <c r="C20" s="151"/>
      <c r="D20" s="103"/>
      <c r="E20" s="104"/>
      <c r="F20" s="104"/>
      <c r="G20" s="104"/>
      <c r="H20" s="104"/>
      <c r="I20" s="104"/>
      <c r="J20" s="104"/>
      <c r="K20" s="105"/>
    </row>
    <row r="21" spans="1:11" x14ac:dyDescent="0.25">
      <c r="A21" s="125">
        <v>1</v>
      </c>
      <c r="B21" s="152" t="s">
        <v>111</v>
      </c>
      <c r="C21" s="153"/>
      <c r="D21" s="437"/>
      <c r="E21" s="437"/>
      <c r="F21" s="323"/>
      <c r="G21" s="323"/>
      <c r="H21" s="323">
        <f t="shared" ref="H21:H44" si="0">IF(D21=0,0,ROUND(D21*F21,2))</f>
        <v>0</v>
      </c>
      <c r="I21" s="323">
        <f t="shared" ref="I21:I44" si="1">IF(E21=0,0,ROUND(E21*G21,2))</f>
        <v>0</v>
      </c>
      <c r="J21" s="107">
        <f t="shared" ref="J21:J44" si="2">IF(H21=0,0,ROUND(D21*F21/12,2))</f>
        <v>0</v>
      </c>
      <c r="K21" s="107">
        <f t="shared" ref="K21:K44" si="3">IF(I21=0,0,ROUND(E21*G21/12,2))</f>
        <v>0</v>
      </c>
    </row>
    <row r="22" spans="1:11" x14ac:dyDescent="0.25">
      <c r="A22" s="106">
        <v>2</v>
      </c>
      <c r="B22" s="89" t="s">
        <v>71</v>
      </c>
      <c r="C22" s="90"/>
      <c r="D22" s="437"/>
      <c r="E22" s="437"/>
      <c r="F22" s="323"/>
      <c r="G22" s="323"/>
      <c r="H22" s="323">
        <f t="shared" si="0"/>
        <v>0</v>
      </c>
      <c r="I22" s="323">
        <f t="shared" si="1"/>
        <v>0</v>
      </c>
      <c r="J22" s="107">
        <f t="shared" si="2"/>
        <v>0</v>
      </c>
      <c r="K22" s="107">
        <f t="shared" si="3"/>
        <v>0</v>
      </c>
    </row>
    <row r="23" spans="1:11" x14ac:dyDescent="0.25">
      <c r="A23" s="106">
        <v>3</v>
      </c>
      <c r="B23" s="89" t="s">
        <v>72</v>
      </c>
      <c r="C23" s="90"/>
      <c r="D23" s="437"/>
      <c r="E23" s="437"/>
      <c r="F23" s="323"/>
      <c r="G23" s="323"/>
      <c r="H23" s="323">
        <f t="shared" si="0"/>
        <v>0</v>
      </c>
      <c r="I23" s="323">
        <f t="shared" si="1"/>
        <v>0</v>
      </c>
      <c r="J23" s="107">
        <f t="shared" si="2"/>
        <v>0</v>
      </c>
      <c r="K23" s="107">
        <f t="shared" si="3"/>
        <v>0</v>
      </c>
    </row>
    <row r="24" spans="1:11" x14ac:dyDescent="0.25">
      <c r="A24" s="106">
        <v>4</v>
      </c>
      <c r="B24" s="89" t="s">
        <v>73</v>
      </c>
      <c r="C24" s="90"/>
      <c r="D24" s="437"/>
      <c r="E24" s="437"/>
      <c r="F24" s="323"/>
      <c r="G24" s="323"/>
      <c r="H24" s="323">
        <f t="shared" si="0"/>
        <v>0</v>
      </c>
      <c r="I24" s="323">
        <f t="shared" si="1"/>
        <v>0</v>
      </c>
      <c r="J24" s="107">
        <f t="shared" si="2"/>
        <v>0</v>
      </c>
      <c r="K24" s="107">
        <f t="shared" si="3"/>
        <v>0</v>
      </c>
    </row>
    <row r="25" spans="1:11" x14ac:dyDescent="0.25">
      <c r="A25" s="106">
        <v>5</v>
      </c>
      <c r="B25" s="108" t="s">
        <v>74</v>
      </c>
      <c r="C25" s="109"/>
      <c r="D25" s="438"/>
      <c r="E25" s="437"/>
      <c r="F25" s="323"/>
      <c r="G25" s="323"/>
      <c r="H25" s="323">
        <f t="shared" si="0"/>
        <v>0</v>
      </c>
      <c r="I25" s="323">
        <f t="shared" si="1"/>
        <v>0</v>
      </c>
      <c r="J25" s="107">
        <f t="shared" si="2"/>
        <v>0</v>
      </c>
      <c r="K25" s="107">
        <f t="shared" si="3"/>
        <v>0</v>
      </c>
    </row>
    <row r="26" spans="1:11" x14ac:dyDescent="0.25">
      <c r="A26" s="106">
        <v>6</v>
      </c>
      <c r="B26" s="89" t="s">
        <v>75</v>
      </c>
      <c r="C26" s="90"/>
      <c r="D26" s="437"/>
      <c r="E26" s="437"/>
      <c r="F26" s="323"/>
      <c r="G26" s="323"/>
      <c r="H26" s="323">
        <f t="shared" si="0"/>
        <v>0</v>
      </c>
      <c r="I26" s="323">
        <f t="shared" si="1"/>
        <v>0</v>
      </c>
      <c r="J26" s="107">
        <f t="shared" si="2"/>
        <v>0</v>
      </c>
      <c r="K26" s="107">
        <f t="shared" si="3"/>
        <v>0</v>
      </c>
    </row>
    <row r="27" spans="1:11" x14ac:dyDescent="0.25">
      <c r="A27" s="106">
        <v>7</v>
      </c>
      <c r="B27" s="89" t="s">
        <v>76</v>
      </c>
      <c r="C27" s="90"/>
      <c r="D27" s="437"/>
      <c r="E27" s="437"/>
      <c r="F27" s="323"/>
      <c r="G27" s="323"/>
      <c r="H27" s="323">
        <f t="shared" si="0"/>
        <v>0</v>
      </c>
      <c r="I27" s="323">
        <f t="shared" si="1"/>
        <v>0</v>
      </c>
      <c r="J27" s="107">
        <f t="shared" si="2"/>
        <v>0</v>
      </c>
      <c r="K27" s="107">
        <f t="shared" si="3"/>
        <v>0</v>
      </c>
    </row>
    <row r="28" spans="1:11" x14ac:dyDescent="0.25">
      <c r="A28" s="106">
        <v>8</v>
      </c>
      <c r="B28" s="89" t="s">
        <v>77</v>
      </c>
      <c r="C28" s="90"/>
      <c r="D28" s="437"/>
      <c r="E28" s="437"/>
      <c r="F28" s="323"/>
      <c r="G28" s="323"/>
      <c r="H28" s="323">
        <f t="shared" si="0"/>
        <v>0</v>
      </c>
      <c r="I28" s="323">
        <f t="shared" si="1"/>
        <v>0</v>
      </c>
      <c r="J28" s="107">
        <f t="shared" si="2"/>
        <v>0</v>
      </c>
      <c r="K28" s="107">
        <f t="shared" si="3"/>
        <v>0</v>
      </c>
    </row>
    <row r="29" spans="1:11" x14ac:dyDescent="0.25">
      <c r="A29" s="106">
        <v>9</v>
      </c>
      <c r="B29" s="89" t="s">
        <v>78</v>
      </c>
      <c r="C29" s="90"/>
      <c r="D29" s="437"/>
      <c r="E29" s="437"/>
      <c r="F29" s="323"/>
      <c r="G29" s="323"/>
      <c r="H29" s="323">
        <f t="shared" si="0"/>
        <v>0</v>
      </c>
      <c r="I29" s="323">
        <f t="shared" si="1"/>
        <v>0</v>
      </c>
      <c r="J29" s="107">
        <f t="shared" si="2"/>
        <v>0</v>
      </c>
      <c r="K29" s="107">
        <f t="shared" si="3"/>
        <v>0</v>
      </c>
    </row>
    <row r="30" spans="1:11" x14ac:dyDescent="0.25">
      <c r="A30" s="106">
        <v>10</v>
      </c>
      <c r="B30" s="89" t="s">
        <v>79</v>
      </c>
      <c r="C30" s="90"/>
      <c r="D30" s="437"/>
      <c r="E30" s="437"/>
      <c r="F30" s="323"/>
      <c r="G30" s="323"/>
      <c r="H30" s="323">
        <f t="shared" si="0"/>
        <v>0</v>
      </c>
      <c r="I30" s="323">
        <f t="shared" si="1"/>
        <v>0</v>
      </c>
      <c r="J30" s="107">
        <f t="shared" si="2"/>
        <v>0</v>
      </c>
      <c r="K30" s="107">
        <f t="shared" si="3"/>
        <v>0</v>
      </c>
    </row>
    <row r="31" spans="1:11" x14ac:dyDescent="0.25">
      <c r="A31" s="106">
        <v>11</v>
      </c>
      <c r="B31" s="89" t="s">
        <v>80</v>
      </c>
      <c r="C31" s="90"/>
      <c r="D31" s="437"/>
      <c r="E31" s="437"/>
      <c r="F31" s="323"/>
      <c r="G31" s="323"/>
      <c r="H31" s="323">
        <f t="shared" si="0"/>
        <v>0</v>
      </c>
      <c r="I31" s="323">
        <f t="shared" si="1"/>
        <v>0</v>
      </c>
      <c r="J31" s="107">
        <f t="shared" si="2"/>
        <v>0</v>
      </c>
      <c r="K31" s="107">
        <f t="shared" si="3"/>
        <v>0</v>
      </c>
    </row>
    <row r="32" spans="1:11" x14ac:dyDescent="0.25">
      <c r="A32" s="106">
        <v>12</v>
      </c>
      <c r="B32" s="89" t="s">
        <v>81</v>
      </c>
      <c r="C32" s="90"/>
      <c r="D32" s="437"/>
      <c r="E32" s="437"/>
      <c r="F32" s="323"/>
      <c r="G32" s="323"/>
      <c r="H32" s="323">
        <f t="shared" si="0"/>
        <v>0</v>
      </c>
      <c r="I32" s="323">
        <f t="shared" si="1"/>
        <v>0</v>
      </c>
      <c r="J32" s="107">
        <f t="shared" si="2"/>
        <v>0</v>
      </c>
      <c r="K32" s="107">
        <f t="shared" si="3"/>
        <v>0</v>
      </c>
    </row>
    <row r="33" spans="1:11" x14ac:dyDescent="0.25">
      <c r="A33" s="106">
        <v>13</v>
      </c>
      <c r="B33" s="89" t="s">
        <v>82</v>
      </c>
      <c r="C33" s="90"/>
      <c r="D33" s="437"/>
      <c r="E33" s="437"/>
      <c r="F33" s="323"/>
      <c r="G33" s="323"/>
      <c r="H33" s="323">
        <f t="shared" si="0"/>
        <v>0</v>
      </c>
      <c r="I33" s="323">
        <f t="shared" si="1"/>
        <v>0</v>
      </c>
      <c r="J33" s="107">
        <f t="shared" si="2"/>
        <v>0</v>
      </c>
      <c r="K33" s="107">
        <f t="shared" si="3"/>
        <v>0</v>
      </c>
    </row>
    <row r="34" spans="1:11" x14ac:dyDescent="0.25">
      <c r="A34" s="106">
        <v>14</v>
      </c>
      <c r="B34" s="89" t="s">
        <v>83</v>
      </c>
      <c r="C34" s="90"/>
      <c r="D34" s="437"/>
      <c r="E34" s="437"/>
      <c r="F34" s="323"/>
      <c r="G34" s="323"/>
      <c r="H34" s="323">
        <f t="shared" si="0"/>
        <v>0</v>
      </c>
      <c r="I34" s="323">
        <f t="shared" si="1"/>
        <v>0</v>
      </c>
      <c r="J34" s="107">
        <f t="shared" si="2"/>
        <v>0</v>
      </c>
      <c r="K34" s="107">
        <f t="shared" si="3"/>
        <v>0</v>
      </c>
    </row>
    <row r="35" spans="1:11" x14ac:dyDescent="0.25">
      <c r="A35" s="106">
        <v>15</v>
      </c>
      <c r="B35" s="89" t="s">
        <v>84</v>
      </c>
      <c r="C35" s="90"/>
      <c r="D35" s="437"/>
      <c r="E35" s="437"/>
      <c r="F35" s="323"/>
      <c r="G35" s="323"/>
      <c r="H35" s="323">
        <f t="shared" si="0"/>
        <v>0</v>
      </c>
      <c r="I35" s="323">
        <f t="shared" si="1"/>
        <v>0</v>
      </c>
      <c r="J35" s="107">
        <f t="shared" si="2"/>
        <v>0</v>
      </c>
      <c r="K35" s="107">
        <f t="shared" si="3"/>
        <v>0</v>
      </c>
    </row>
    <row r="36" spans="1:11" x14ac:dyDescent="0.25">
      <c r="A36" s="106">
        <v>16</v>
      </c>
      <c r="B36" s="89" t="s">
        <v>85</v>
      </c>
      <c r="C36" s="90"/>
      <c r="D36" s="437"/>
      <c r="E36" s="437"/>
      <c r="F36" s="323"/>
      <c r="G36" s="323"/>
      <c r="H36" s="323">
        <f t="shared" si="0"/>
        <v>0</v>
      </c>
      <c r="I36" s="323">
        <f t="shared" si="1"/>
        <v>0</v>
      </c>
      <c r="J36" s="107">
        <f t="shared" si="2"/>
        <v>0</v>
      </c>
      <c r="K36" s="107">
        <f t="shared" si="3"/>
        <v>0</v>
      </c>
    </row>
    <row r="37" spans="1:11" x14ac:dyDescent="0.25">
      <c r="A37" s="106">
        <v>17</v>
      </c>
      <c r="B37" s="89" t="s">
        <v>86</v>
      </c>
      <c r="C37" s="90"/>
      <c r="D37" s="437"/>
      <c r="E37" s="437"/>
      <c r="F37" s="323"/>
      <c r="G37" s="323"/>
      <c r="H37" s="323">
        <f t="shared" si="0"/>
        <v>0</v>
      </c>
      <c r="I37" s="323">
        <f t="shared" si="1"/>
        <v>0</v>
      </c>
      <c r="J37" s="107">
        <f t="shared" si="2"/>
        <v>0</v>
      </c>
      <c r="K37" s="107">
        <f t="shared" si="3"/>
        <v>0</v>
      </c>
    </row>
    <row r="38" spans="1:11" x14ac:dyDescent="0.25">
      <c r="A38" s="106">
        <v>18</v>
      </c>
      <c r="B38" s="89" t="s">
        <v>303</v>
      </c>
      <c r="C38" s="90"/>
      <c r="D38" s="437"/>
      <c r="E38" s="437"/>
      <c r="F38" s="323"/>
      <c r="G38" s="323"/>
      <c r="H38" s="323">
        <f t="shared" si="0"/>
        <v>0</v>
      </c>
      <c r="I38" s="323">
        <f t="shared" si="1"/>
        <v>0</v>
      </c>
      <c r="J38" s="107">
        <f t="shared" si="2"/>
        <v>0</v>
      </c>
      <c r="K38" s="107">
        <f t="shared" si="3"/>
        <v>0</v>
      </c>
    </row>
    <row r="39" spans="1:11" x14ac:dyDescent="0.25">
      <c r="A39" s="106">
        <v>19</v>
      </c>
      <c r="B39" s="111" t="s">
        <v>293</v>
      </c>
      <c r="C39" s="112"/>
      <c r="D39" s="437"/>
      <c r="E39" s="437"/>
      <c r="F39" s="323"/>
      <c r="G39" s="323"/>
      <c r="H39" s="323">
        <f t="shared" si="0"/>
        <v>0</v>
      </c>
      <c r="I39" s="323">
        <f t="shared" si="1"/>
        <v>0</v>
      </c>
      <c r="J39" s="107">
        <f t="shared" si="2"/>
        <v>0</v>
      </c>
      <c r="K39" s="107">
        <f t="shared" si="3"/>
        <v>0</v>
      </c>
    </row>
    <row r="40" spans="1:11" x14ac:dyDescent="0.25">
      <c r="A40" s="110">
        <v>20</v>
      </c>
      <c r="B40" s="89" t="s">
        <v>87</v>
      </c>
      <c r="C40" s="90"/>
      <c r="D40" s="437"/>
      <c r="E40" s="437"/>
      <c r="F40" s="323"/>
      <c r="G40" s="323"/>
      <c r="H40" s="323">
        <f t="shared" si="0"/>
        <v>0</v>
      </c>
      <c r="I40" s="323">
        <f t="shared" si="1"/>
        <v>0</v>
      </c>
      <c r="J40" s="107">
        <f t="shared" si="2"/>
        <v>0</v>
      </c>
      <c r="K40" s="107">
        <f t="shared" si="3"/>
        <v>0</v>
      </c>
    </row>
    <row r="41" spans="1:11" x14ac:dyDescent="0.25">
      <c r="A41" s="106">
        <v>21</v>
      </c>
      <c r="B41" s="89" t="s">
        <v>88</v>
      </c>
      <c r="C41" s="90"/>
      <c r="D41" s="437"/>
      <c r="E41" s="437"/>
      <c r="F41" s="323"/>
      <c r="G41" s="323"/>
      <c r="H41" s="323">
        <f t="shared" si="0"/>
        <v>0</v>
      </c>
      <c r="I41" s="323">
        <f t="shared" si="1"/>
        <v>0</v>
      </c>
      <c r="J41" s="107">
        <f t="shared" si="2"/>
        <v>0</v>
      </c>
      <c r="K41" s="107">
        <f t="shared" si="3"/>
        <v>0</v>
      </c>
    </row>
    <row r="42" spans="1:11" x14ac:dyDescent="0.25">
      <c r="A42" s="106">
        <v>22</v>
      </c>
      <c r="B42" s="89" t="s">
        <v>89</v>
      </c>
      <c r="C42" s="90"/>
      <c r="D42" s="437"/>
      <c r="E42" s="437"/>
      <c r="F42" s="323"/>
      <c r="G42" s="323"/>
      <c r="H42" s="323">
        <f t="shared" si="0"/>
        <v>0</v>
      </c>
      <c r="I42" s="323">
        <f t="shared" si="1"/>
        <v>0</v>
      </c>
      <c r="J42" s="107">
        <f t="shared" si="2"/>
        <v>0</v>
      </c>
      <c r="K42" s="107">
        <f t="shared" si="3"/>
        <v>0</v>
      </c>
    </row>
    <row r="43" spans="1:11" x14ac:dyDescent="0.25">
      <c r="A43" s="106">
        <v>23</v>
      </c>
      <c r="B43" s="89" t="s">
        <v>90</v>
      </c>
      <c r="C43" s="90"/>
      <c r="D43" s="437"/>
      <c r="E43" s="437"/>
      <c r="F43" s="323"/>
      <c r="G43" s="323"/>
      <c r="H43" s="323">
        <f t="shared" si="0"/>
        <v>0</v>
      </c>
      <c r="I43" s="323">
        <f t="shared" si="1"/>
        <v>0</v>
      </c>
      <c r="J43" s="107">
        <f t="shared" si="2"/>
        <v>0</v>
      </c>
      <c r="K43" s="107">
        <f t="shared" si="3"/>
        <v>0</v>
      </c>
    </row>
    <row r="44" spans="1:11" x14ac:dyDescent="0.25">
      <c r="A44" s="106">
        <v>24</v>
      </c>
      <c r="B44" s="89" t="s">
        <v>91</v>
      </c>
      <c r="C44" s="90"/>
      <c r="D44" s="437"/>
      <c r="E44" s="437"/>
      <c r="F44" s="323"/>
      <c r="G44" s="323"/>
      <c r="H44" s="323">
        <f t="shared" si="0"/>
        <v>0</v>
      </c>
      <c r="I44" s="323">
        <f t="shared" si="1"/>
        <v>0</v>
      </c>
      <c r="J44" s="107">
        <f t="shared" si="2"/>
        <v>0</v>
      </c>
      <c r="K44" s="107">
        <f t="shared" si="3"/>
        <v>0</v>
      </c>
    </row>
    <row r="45" spans="1:11" x14ac:dyDescent="0.25">
      <c r="A45" s="106">
        <v>25</v>
      </c>
      <c r="B45" s="89" t="s">
        <v>295</v>
      </c>
      <c r="C45" s="90"/>
      <c r="D45" s="113"/>
      <c r="E45" s="113"/>
      <c r="F45" s="114"/>
      <c r="G45" s="114"/>
      <c r="H45" s="115"/>
      <c r="I45" s="115"/>
      <c r="J45" s="107"/>
      <c r="K45" s="107"/>
    </row>
    <row r="46" spans="1:11" x14ac:dyDescent="0.25">
      <c r="A46" s="106">
        <v>26</v>
      </c>
      <c r="B46" s="89" t="s">
        <v>92</v>
      </c>
      <c r="C46" s="90"/>
      <c r="D46" s="116"/>
      <c r="E46" s="116"/>
      <c r="F46" s="117"/>
      <c r="G46" s="117"/>
      <c r="H46" s="118"/>
      <c r="I46" s="118"/>
      <c r="J46" s="107"/>
      <c r="K46" s="107"/>
    </row>
    <row r="47" spans="1:11" ht="14.4" thickBot="1" x14ac:dyDescent="0.3">
      <c r="A47" s="119">
        <v>27</v>
      </c>
      <c r="B47" s="120" t="s">
        <v>294</v>
      </c>
      <c r="C47" s="121"/>
      <c r="D47" s="122"/>
      <c r="E47" s="122"/>
      <c r="F47" s="123"/>
      <c r="G47" s="123"/>
      <c r="H47" s="124"/>
      <c r="I47" s="124"/>
      <c r="J47" s="320"/>
      <c r="K47" s="320"/>
    </row>
    <row r="48" spans="1:11" ht="15" thickTop="1" x14ac:dyDescent="0.3">
      <c r="A48" s="125">
        <v>28</v>
      </c>
      <c r="B48" s="126" t="s">
        <v>93</v>
      </c>
      <c r="C48" s="100"/>
      <c r="D48" s="127"/>
      <c r="E48" s="127"/>
      <c r="F48" s="128"/>
      <c r="G48" s="128"/>
      <c r="H48" s="129"/>
      <c r="I48" s="129"/>
      <c r="J48" s="130">
        <f>SUM(J21:J47)</f>
        <v>0</v>
      </c>
      <c r="K48" s="130">
        <f>SUM(K21:K47)</f>
        <v>0</v>
      </c>
    </row>
    <row r="49" spans="1:11" ht="9" customHeight="1" x14ac:dyDescent="0.25"/>
    <row r="50" spans="1:11" x14ac:dyDescent="0.25">
      <c r="A50" s="80" t="s">
        <v>389</v>
      </c>
    </row>
    <row r="51" spans="1:11" x14ac:dyDescent="0.25">
      <c r="A51" s="80" t="s">
        <v>390</v>
      </c>
    </row>
    <row r="52" spans="1:11" x14ac:dyDescent="0.25">
      <c r="K52" s="404" t="str">
        <f>Cover!$I$31</f>
        <v>Version: August 2021</v>
      </c>
    </row>
  </sheetData>
  <phoneticPr fontId="0" type="noConversion"/>
  <printOptions horizontalCentered="1"/>
  <pageMargins left="0.5" right="0.5" top="0.75" bottom="0.5" header="0.5" footer="0.25"/>
  <pageSetup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pageSetUpPr fitToPage="1"/>
  </sheetPr>
  <dimension ref="A1:G47"/>
  <sheetViews>
    <sheetView workbookViewId="0">
      <selection activeCell="D6" sqref="D6"/>
    </sheetView>
  </sheetViews>
  <sheetFormatPr defaultColWidth="9.33203125" defaultRowHeight="13.8" x14ac:dyDescent="0.25"/>
  <cols>
    <col min="1" max="1" width="4.33203125" style="36" customWidth="1"/>
    <col min="2" max="2" width="13.77734375" style="36" customWidth="1"/>
    <col min="3" max="3" width="26.77734375" style="36" customWidth="1"/>
    <col min="4" max="4" width="19.77734375" style="36" customWidth="1"/>
    <col min="5" max="5" width="15.44140625" style="36" customWidth="1"/>
    <col min="6" max="6" width="18.33203125" style="36" customWidth="1"/>
    <col min="7" max="7" width="18.77734375" style="36" customWidth="1"/>
    <col min="8" max="16384" width="9.33203125" style="36"/>
  </cols>
  <sheetData>
    <row r="1" spans="1:7" x14ac:dyDescent="0.25">
      <c r="B1" s="55" t="s">
        <v>258</v>
      </c>
      <c r="C1" s="54">
        <f>'Schedule A1&amp;A2'!B1</f>
        <v>0</v>
      </c>
      <c r="D1" s="34"/>
      <c r="E1" s="34"/>
      <c r="F1" s="34"/>
    </row>
    <row r="3" spans="1:7" x14ac:dyDescent="0.25">
      <c r="A3" s="37" t="s">
        <v>328</v>
      </c>
      <c r="B3" s="37"/>
      <c r="C3" s="37"/>
      <c r="D3" s="37"/>
      <c r="E3" s="37"/>
      <c r="F3" s="37"/>
      <c r="G3" s="37"/>
    </row>
    <row r="4" spans="1:7" x14ac:dyDescent="0.25">
      <c r="A4" s="37" t="s">
        <v>343</v>
      </c>
      <c r="B4" s="37"/>
      <c r="C4" s="37"/>
      <c r="D4" s="37"/>
      <c r="E4" s="37"/>
      <c r="F4" s="37"/>
      <c r="G4" s="37"/>
    </row>
    <row r="5" spans="1:7" x14ac:dyDescent="0.25">
      <c r="C5" s="84"/>
      <c r="D5" s="84"/>
      <c r="E5" s="84"/>
      <c r="F5" s="84"/>
      <c r="G5" s="84"/>
    </row>
    <row r="6" spans="1:7" x14ac:dyDescent="0.25">
      <c r="B6" s="85"/>
      <c r="C6" s="55" t="s">
        <v>256</v>
      </c>
      <c r="D6" s="397" t="str">
        <f>'Schedule A1&amp;A2'!B10</f>
        <v>1/1/2021-12/31/2021</v>
      </c>
      <c r="E6" s="86"/>
      <c r="F6" s="86"/>
      <c r="G6" s="84"/>
    </row>
    <row r="7" spans="1:7" x14ac:dyDescent="0.25">
      <c r="A7" s="85"/>
      <c r="B7" s="85"/>
      <c r="D7" s="42" t="s">
        <v>21</v>
      </c>
      <c r="E7" s="84"/>
      <c r="F7" s="84"/>
      <c r="G7" s="84"/>
    </row>
    <row r="8" spans="1:7" ht="9" customHeight="1" x14ac:dyDescent="0.25">
      <c r="A8" s="85"/>
      <c r="B8" s="85"/>
      <c r="D8" s="42"/>
      <c r="E8" s="84"/>
      <c r="F8" s="84"/>
      <c r="G8" s="84"/>
    </row>
    <row r="9" spans="1:7" x14ac:dyDescent="0.25">
      <c r="A9" s="85"/>
      <c r="B9" s="85"/>
      <c r="C9" s="443" t="s">
        <v>327</v>
      </c>
      <c r="D9" s="442"/>
      <c r="E9" s="442"/>
      <c r="F9" s="442"/>
      <c r="G9" s="84"/>
    </row>
    <row r="11" spans="1:7" x14ac:dyDescent="0.25">
      <c r="A11" s="88"/>
      <c r="B11" s="89"/>
      <c r="C11" s="90"/>
      <c r="D11" s="57" t="s">
        <v>57</v>
      </c>
      <c r="E11" s="57" t="s">
        <v>58</v>
      </c>
      <c r="F11" s="57" t="s">
        <v>59</v>
      </c>
      <c r="G11" s="57" t="s">
        <v>60</v>
      </c>
    </row>
    <row r="12" spans="1:7" x14ac:dyDescent="0.25">
      <c r="A12" s="91"/>
      <c r="B12" s="92"/>
      <c r="C12" s="93"/>
      <c r="D12" s="94"/>
      <c r="E12" s="94"/>
      <c r="F12" s="94" t="s">
        <v>61</v>
      </c>
      <c r="G12" s="94" t="s">
        <v>61</v>
      </c>
    </row>
    <row r="13" spans="1:7" x14ac:dyDescent="0.25">
      <c r="A13" s="95"/>
      <c r="B13" s="77"/>
      <c r="C13" s="96"/>
      <c r="D13" s="97" t="s">
        <v>100</v>
      </c>
      <c r="E13" s="97"/>
      <c r="F13" s="97" t="s">
        <v>63</v>
      </c>
      <c r="G13" s="97" t="s">
        <v>64</v>
      </c>
    </row>
    <row r="14" spans="1:7" x14ac:dyDescent="0.25">
      <c r="A14" s="98"/>
      <c r="B14" s="99"/>
      <c r="C14" s="100"/>
      <c r="D14" s="101" t="s">
        <v>65</v>
      </c>
      <c r="E14" s="101" t="s">
        <v>66</v>
      </c>
      <c r="F14" s="101" t="s">
        <v>67</v>
      </c>
      <c r="G14" s="101" t="s">
        <v>68</v>
      </c>
    </row>
    <row r="15" spans="1:7" x14ac:dyDescent="0.25">
      <c r="A15" s="102" t="s">
        <v>69</v>
      </c>
      <c r="B15" s="102"/>
      <c r="C15" s="102"/>
      <c r="D15" s="103"/>
      <c r="E15" s="104"/>
      <c r="F15" s="104"/>
      <c r="G15" s="105"/>
    </row>
    <row r="16" spans="1:7" x14ac:dyDescent="0.25">
      <c r="A16" s="106">
        <v>1</v>
      </c>
      <c r="B16" s="152" t="s">
        <v>112</v>
      </c>
      <c r="C16" s="138"/>
      <c r="D16" s="437"/>
      <c r="E16" s="323"/>
      <c r="F16" s="323">
        <f t="shared" ref="F16:F39" si="0">IF(D16=0,0,ROUND(D16*E16,2))</f>
        <v>0</v>
      </c>
      <c r="G16" s="107">
        <f t="shared" ref="G16:G39" si="1">IF(F16=0,0,ROUND(D16*E16/12,2))</f>
        <v>0</v>
      </c>
    </row>
    <row r="17" spans="1:7" x14ac:dyDescent="0.25">
      <c r="A17" s="106">
        <v>2</v>
      </c>
      <c r="B17" s="89" t="s">
        <v>71</v>
      </c>
      <c r="C17" s="90"/>
      <c r="D17" s="437"/>
      <c r="E17" s="323"/>
      <c r="F17" s="323">
        <f t="shared" si="0"/>
        <v>0</v>
      </c>
      <c r="G17" s="107">
        <f t="shared" si="1"/>
        <v>0</v>
      </c>
    </row>
    <row r="18" spans="1:7" x14ac:dyDescent="0.25">
      <c r="A18" s="106">
        <v>3</v>
      </c>
      <c r="B18" s="89" t="s">
        <v>72</v>
      </c>
      <c r="C18" s="90"/>
      <c r="D18" s="437"/>
      <c r="E18" s="323"/>
      <c r="F18" s="323">
        <f t="shared" si="0"/>
        <v>0</v>
      </c>
      <c r="G18" s="107">
        <f t="shared" si="1"/>
        <v>0</v>
      </c>
    </row>
    <row r="19" spans="1:7" x14ac:dyDescent="0.25">
      <c r="A19" s="106">
        <v>4</v>
      </c>
      <c r="B19" s="89" t="s">
        <v>73</v>
      </c>
      <c r="C19" s="90"/>
      <c r="D19" s="437"/>
      <c r="E19" s="323"/>
      <c r="F19" s="323">
        <f t="shared" si="0"/>
        <v>0</v>
      </c>
      <c r="G19" s="107">
        <f t="shared" si="1"/>
        <v>0</v>
      </c>
    </row>
    <row r="20" spans="1:7" x14ac:dyDescent="0.25">
      <c r="A20" s="106">
        <v>5</v>
      </c>
      <c r="B20" s="108" t="s">
        <v>74</v>
      </c>
      <c r="C20" s="109"/>
      <c r="D20" s="438"/>
      <c r="E20" s="323"/>
      <c r="F20" s="323">
        <f t="shared" si="0"/>
        <v>0</v>
      </c>
      <c r="G20" s="107">
        <f t="shared" si="1"/>
        <v>0</v>
      </c>
    </row>
    <row r="21" spans="1:7" x14ac:dyDescent="0.25">
      <c r="A21" s="106">
        <v>6</v>
      </c>
      <c r="B21" s="89" t="s">
        <v>75</v>
      </c>
      <c r="C21" s="90"/>
      <c r="D21" s="437"/>
      <c r="E21" s="323"/>
      <c r="F21" s="323">
        <f t="shared" si="0"/>
        <v>0</v>
      </c>
      <c r="G21" s="107">
        <f t="shared" si="1"/>
        <v>0</v>
      </c>
    </row>
    <row r="22" spans="1:7" x14ac:dyDescent="0.25">
      <c r="A22" s="106">
        <v>7</v>
      </c>
      <c r="B22" s="89" t="s">
        <v>76</v>
      </c>
      <c r="C22" s="90"/>
      <c r="D22" s="437"/>
      <c r="E22" s="323"/>
      <c r="F22" s="323">
        <f t="shared" si="0"/>
        <v>0</v>
      </c>
      <c r="G22" s="107">
        <f t="shared" si="1"/>
        <v>0</v>
      </c>
    </row>
    <row r="23" spans="1:7" x14ac:dyDescent="0.25">
      <c r="A23" s="106">
        <v>8</v>
      </c>
      <c r="B23" s="89" t="s">
        <v>77</v>
      </c>
      <c r="C23" s="90"/>
      <c r="D23" s="437"/>
      <c r="E23" s="323"/>
      <c r="F23" s="323">
        <f t="shared" si="0"/>
        <v>0</v>
      </c>
      <c r="G23" s="107">
        <f t="shared" si="1"/>
        <v>0</v>
      </c>
    </row>
    <row r="24" spans="1:7" x14ac:dyDescent="0.25">
      <c r="A24" s="106">
        <v>9</v>
      </c>
      <c r="B24" s="89" t="s">
        <v>78</v>
      </c>
      <c r="C24" s="90"/>
      <c r="D24" s="437"/>
      <c r="E24" s="323"/>
      <c r="F24" s="323">
        <f t="shared" si="0"/>
        <v>0</v>
      </c>
      <c r="G24" s="107">
        <f t="shared" si="1"/>
        <v>0</v>
      </c>
    </row>
    <row r="25" spans="1:7" x14ac:dyDescent="0.25">
      <c r="A25" s="106">
        <v>10</v>
      </c>
      <c r="B25" s="89" t="s">
        <v>79</v>
      </c>
      <c r="C25" s="90"/>
      <c r="D25" s="437"/>
      <c r="E25" s="323"/>
      <c r="F25" s="323">
        <f t="shared" si="0"/>
        <v>0</v>
      </c>
      <c r="G25" s="107">
        <f t="shared" si="1"/>
        <v>0</v>
      </c>
    </row>
    <row r="26" spans="1:7" x14ac:dyDescent="0.25">
      <c r="A26" s="106">
        <v>11</v>
      </c>
      <c r="B26" s="89" t="s">
        <v>80</v>
      </c>
      <c r="C26" s="90"/>
      <c r="D26" s="437"/>
      <c r="E26" s="323"/>
      <c r="F26" s="323">
        <f t="shared" si="0"/>
        <v>0</v>
      </c>
      <c r="G26" s="107">
        <f t="shared" si="1"/>
        <v>0</v>
      </c>
    </row>
    <row r="27" spans="1:7" x14ac:dyDescent="0.25">
      <c r="A27" s="106">
        <v>12</v>
      </c>
      <c r="B27" s="89" t="s">
        <v>81</v>
      </c>
      <c r="C27" s="90"/>
      <c r="D27" s="437"/>
      <c r="E27" s="323"/>
      <c r="F27" s="323">
        <f t="shared" si="0"/>
        <v>0</v>
      </c>
      <c r="G27" s="107">
        <f t="shared" si="1"/>
        <v>0</v>
      </c>
    </row>
    <row r="28" spans="1:7" x14ac:dyDescent="0.25">
      <c r="A28" s="106">
        <v>13</v>
      </c>
      <c r="B28" s="89" t="s">
        <v>82</v>
      </c>
      <c r="C28" s="90"/>
      <c r="D28" s="437"/>
      <c r="E28" s="323"/>
      <c r="F28" s="323">
        <f t="shared" si="0"/>
        <v>0</v>
      </c>
      <c r="G28" s="107">
        <f t="shared" si="1"/>
        <v>0</v>
      </c>
    </row>
    <row r="29" spans="1:7" x14ac:dyDescent="0.25">
      <c r="A29" s="106">
        <v>14</v>
      </c>
      <c r="B29" s="89" t="s">
        <v>83</v>
      </c>
      <c r="C29" s="90"/>
      <c r="D29" s="437"/>
      <c r="E29" s="323"/>
      <c r="F29" s="323">
        <f t="shared" si="0"/>
        <v>0</v>
      </c>
      <c r="G29" s="107">
        <f t="shared" si="1"/>
        <v>0</v>
      </c>
    </row>
    <row r="30" spans="1:7" x14ac:dyDescent="0.25">
      <c r="A30" s="106">
        <v>15</v>
      </c>
      <c r="B30" s="89" t="s">
        <v>84</v>
      </c>
      <c r="C30" s="90"/>
      <c r="D30" s="437"/>
      <c r="E30" s="323"/>
      <c r="F30" s="323">
        <f t="shared" si="0"/>
        <v>0</v>
      </c>
      <c r="G30" s="107">
        <f t="shared" si="1"/>
        <v>0</v>
      </c>
    </row>
    <row r="31" spans="1:7" x14ac:dyDescent="0.25">
      <c r="A31" s="106">
        <v>16</v>
      </c>
      <c r="B31" s="89" t="s">
        <v>85</v>
      </c>
      <c r="C31" s="90"/>
      <c r="D31" s="437"/>
      <c r="E31" s="323"/>
      <c r="F31" s="323">
        <f t="shared" si="0"/>
        <v>0</v>
      </c>
      <c r="G31" s="107">
        <f t="shared" si="1"/>
        <v>0</v>
      </c>
    </row>
    <row r="32" spans="1:7" x14ac:dyDescent="0.25">
      <c r="A32" s="106">
        <v>17</v>
      </c>
      <c r="B32" s="89" t="s">
        <v>86</v>
      </c>
      <c r="C32" s="90"/>
      <c r="D32" s="437"/>
      <c r="E32" s="323"/>
      <c r="F32" s="323">
        <f t="shared" si="0"/>
        <v>0</v>
      </c>
      <c r="G32" s="107">
        <f t="shared" si="1"/>
        <v>0</v>
      </c>
    </row>
    <row r="33" spans="1:7" x14ac:dyDescent="0.25">
      <c r="A33" s="106">
        <v>18</v>
      </c>
      <c r="B33" s="89" t="s">
        <v>303</v>
      </c>
      <c r="C33" s="90"/>
      <c r="D33" s="437"/>
      <c r="E33" s="323"/>
      <c r="F33" s="323">
        <f t="shared" si="0"/>
        <v>0</v>
      </c>
      <c r="G33" s="107">
        <f t="shared" si="1"/>
        <v>0</v>
      </c>
    </row>
    <row r="34" spans="1:7" x14ac:dyDescent="0.25">
      <c r="A34" s="106">
        <v>19</v>
      </c>
      <c r="B34" s="111" t="s">
        <v>293</v>
      </c>
      <c r="C34" s="112"/>
      <c r="D34" s="437"/>
      <c r="E34" s="323"/>
      <c r="F34" s="323">
        <f t="shared" si="0"/>
        <v>0</v>
      </c>
      <c r="G34" s="107">
        <f t="shared" si="1"/>
        <v>0</v>
      </c>
    </row>
    <row r="35" spans="1:7" x14ac:dyDescent="0.25">
      <c r="A35" s="110">
        <v>20</v>
      </c>
      <c r="B35" s="89" t="s">
        <v>87</v>
      </c>
      <c r="C35" s="90"/>
      <c r="D35" s="437"/>
      <c r="E35" s="323"/>
      <c r="F35" s="323">
        <f t="shared" si="0"/>
        <v>0</v>
      </c>
      <c r="G35" s="107">
        <f t="shared" si="1"/>
        <v>0</v>
      </c>
    </row>
    <row r="36" spans="1:7" x14ac:dyDescent="0.25">
      <c r="A36" s="106">
        <v>21</v>
      </c>
      <c r="B36" s="89" t="s">
        <v>88</v>
      </c>
      <c r="C36" s="90"/>
      <c r="D36" s="437"/>
      <c r="E36" s="323"/>
      <c r="F36" s="323">
        <f t="shared" si="0"/>
        <v>0</v>
      </c>
      <c r="G36" s="107">
        <f t="shared" si="1"/>
        <v>0</v>
      </c>
    </row>
    <row r="37" spans="1:7" x14ac:dyDescent="0.25">
      <c r="A37" s="106">
        <v>22</v>
      </c>
      <c r="B37" s="89" t="s">
        <v>89</v>
      </c>
      <c r="C37" s="90"/>
      <c r="D37" s="437"/>
      <c r="E37" s="323"/>
      <c r="F37" s="323">
        <f t="shared" si="0"/>
        <v>0</v>
      </c>
      <c r="G37" s="107">
        <f t="shared" si="1"/>
        <v>0</v>
      </c>
    </row>
    <row r="38" spans="1:7" x14ac:dyDescent="0.25">
      <c r="A38" s="106">
        <v>23</v>
      </c>
      <c r="B38" s="89" t="s">
        <v>90</v>
      </c>
      <c r="C38" s="90"/>
      <c r="D38" s="437"/>
      <c r="E38" s="323"/>
      <c r="F38" s="323">
        <f t="shared" si="0"/>
        <v>0</v>
      </c>
      <c r="G38" s="107">
        <f t="shared" si="1"/>
        <v>0</v>
      </c>
    </row>
    <row r="39" spans="1:7" x14ac:dyDescent="0.25">
      <c r="A39" s="106">
        <v>24</v>
      </c>
      <c r="B39" s="89" t="s">
        <v>91</v>
      </c>
      <c r="C39" s="90"/>
      <c r="D39" s="437"/>
      <c r="E39" s="323"/>
      <c r="F39" s="323">
        <f t="shared" si="0"/>
        <v>0</v>
      </c>
      <c r="G39" s="107">
        <f t="shared" si="1"/>
        <v>0</v>
      </c>
    </row>
    <row r="40" spans="1:7" x14ac:dyDescent="0.25">
      <c r="A40" s="106">
        <v>25</v>
      </c>
      <c r="B40" s="89" t="s">
        <v>295</v>
      </c>
      <c r="C40" s="90"/>
      <c r="D40" s="113"/>
      <c r="E40" s="114"/>
      <c r="F40" s="115"/>
      <c r="G40" s="107"/>
    </row>
    <row r="41" spans="1:7" x14ac:dyDescent="0.25">
      <c r="A41" s="106">
        <v>26</v>
      </c>
      <c r="B41" s="89" t="s">
        <v>92</v>
      </c>
      <c r="C41" s="90"/>
      <c r="D41" s="116"/>
      <c r="E41" s="117"/>
      <c r="F41" s="117"/>
      <c r="G41" s="107"/>
    </row>
    <row r="42" spans="1:7" ht="14.4" thickBot="1" x14ac:dyDescent="0.3">
      <c r="A42" s="119">
        <v>27</v>
      </c>
      <c r="B42" s="120" t="s">
        <v>294</v>
      </c>
      <c r="C42" s="121"/>
      <c r="D42" s="122"/>
      <c r="E42" s="123"/>
      <c r="F42" s="123"/>
      <c r="G42" s="320"/>
    </row>
    <row r="43" spans="1:7" ht="15" thickTop="1" x14ac:dyDescent="0.3">
      <c r="A43" s="125">
        <v>28</v>
      </c>
      <c r="B43" s="126" t="s">
        <v>93</v>
      </c>
      <c r="C43" s="100"/>
      <c r="D43" s="127"/>
      <c r="E43" s="128"/>
      <c r="F43" s="128"/>
      <c r="G43" s="130">
        <f>SUM(G16:G42)</f>
        <v>0</v>
      </c>
    </row>
    <row r="44" spans="1:7" ht="9" customHeight="1" x14ac:dyDescent="0.25"/>
    <row r="45" spans="1:7" x14ac:dyDescent="0.25">
      <c r="A45" s="80" t="s">
        <v>392</v>
      </c>
    </row>
    <row r="46" spans="1:7" x14ac:dyDescent="0.25">
      <c r="A46" s="80" t="s">
        <v>391</v>
      </c>
    </row>
    <row r="47" spans="1:7" x14ac:dyDescent="0.25">
      <c r="G47" s="404" t="str">
        <f>Cover!$I$31</f>
        <v>Version: August 2021</v>
      </c>
    </row>
  </sheetData>
  <phoneticPr fontId="0" type="noConversion"/>
  <printOptions horizontalCentered="1"/>
  <pageMargins left="0.75" right="0.75" top="0.75" bottom="0.5" header="0.5" footer="0.25"/>
  <pageSetup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G47"/>
  <sheetViews>
    <sheetView workbookViewId="0">
      <selection activeCell="D6" sqref="D6"/>
    </sheetView>
  </sheetViews>
  <sheetFormatPr defaultColWidth="9.33203125" defaultRowHeight="13.8" x14ac:dyDescent="0.25"/>
  <cols>
    <col min="1" max="1" width="4.33203125" style="36" customWidth="1"/>
    <col min="2" max="2" width="13.77734375" style="36" customWidth="1"/>
    <col min="3" max="3" width="26" style="36" customWidth="1"/>
    <col min="4" max="4" width="19.77734375" style="36" customWidth="1"/>
    <col min="5" max="5" width="16.33203125" style="36" customWidth="1"/>
    <col min="6" max="6" width="18.21875" style="36" customWidth="1"/>
    <col min="7" max="7" width="18.6640625" style="36" customWidth="1"/>
    <col min="8" max="16384" width="9.33203125" style="36"/>
  </cols>
  <sheetData>
    <row r="1" spans="1:7" x14ac:dyDescent="0.25">
      <c r="B1" s="55" t="s">
        <v>258</v>
      </c>
      <c r="C1" s="54">
        <f>'Schedule A1&amp;A2'!B1</f>
        <v>0</v>
      </c>
      <c r="D1" s="34"/>
      <c r="E1" s="34"/>
      <c r="F1" s="34"/>
    </row>
    <row r="3" spans="1:7" x14ac:dyDescent="0.25">
      <c r="A3" s="37" t="s">
        <v>328</v>
      </c>
      <c r="B3" s="37"/>
      <c r="C3" s="37"/>
      <c r="D3" s="37"/>
      <c r="E3" s="37"/>
      <c r="F3" s="37"/>
      <c r="G3" s="37"/>
    </row>
    <row r="4" spans="1:7" x14ac:dyDescent="0.25">
      <c r="A4" s="37" t="s">
        <v>339</v>
      </c>
      <c r="B4" s="37"/>
      <c r="C4" s="37"/>
      <c r="D4" s="37"/>
      <c r="E4" s="37"/>
      <c r="F4" s="37"/>
      <c r="G4" s="37"/>
    </row>
    <row r="5" spans="1:7" x14ac:dyDescent="0.25">
      <c r="C5" s="84"/>
      <c r="D5" s="84"/>
      <c r="E5" s="84"/>
      <c r="F5" s="84"/>
      <c r="G5" s="84"/>
    </row>
    <row r="6" spans="1:7" x14ac:dyDescent="0.25">
      <c r="B6" s="85"/>
      <c r="C6" s="55" t="s">
        <v>113</v>
      </c>
      <c r="D6" s="54" t="str">
        <f>+'Schedule A1&amp;A2'!B11</f>
        <v>1/1/2022-12/31/2022</v>
      </c>
      <c r="E6" s="86"/>
      <c r="F6" s="86"/>
      <c r="G6" s="84"/>
    </row>
    <row r="7" spans="1:7" x14ac:dyDescent="0.25">
      <c r="A7" s="85"/>
      <c r="B7" s="85"/>
      <c r="D7" s="42" t="s">
        <v>22</v>
      </c>
      <c r="E7" s="84"/>
      <c r="F7" s="84"/>
      <c r="G7" s="84"/>
    </row>
    <row r="8" spans="1:7" ht="9" customHeight="1" x14ac:dyDescent="0.25">
      <c r="A8" s="85"/>
      <c r="B8" s="85"/>
      <c r="D8" s="42"/>
      <c r="E8" s="84"/>
      <c r="F8" s="84"/>
      <c r="G8" s="84"/>
    </row>
    <row r="9" spans="1:7" x14ac:dyDescent="0.25">
      <c r="A9" s="85"/>
      <c r="B9" s="85"/>
      <c r="C9" s="443" t="s">
        <v>327</v>
      </c>
      <c r="D9" s="442"/>
      <c r="E9" s="442"/>
      <c r="F9" s="442"/>
      <c r="G9" s="84"/>
    </row>
    <row r="11" spans="1:7" x14ac:dyDescent="0.25">
      <c r="A11" s="88"/>
      <c r="B11" s="89"/>
      <c r="C11" s="90"/>
      <c r="D11" s="57" t="s">
        <v>57</v>
      </c>
      <c r="E11" s="57" t="s">
        <v>58</v>
      </c>
      <c r="F11" s="57" t="s">
        <v>59</v>
      </c>
      <c r="G11" s="57" t="s">
        <v>60</v>
      </c>
    </row>
    <row r="12" spans="1:7" x14ac:dyDescent="0.25">
      <c r="A12" s="91"/>
      <c r="B12" s="92"/>
      <c r="C12" s="93"/>
      <c r="D12" s="94"/>
      <c r="E12" s="94"/>
      <c r="F12" s="94" t="s">
        <v>61</v>
      </c>
      <c r="G12" s="94" t="s">
        <v>61</v>
      </c>
    </row>
    <row r="13" spans="1:7" x14ac:dyDescent="0.25">
      <c r="A13" s="95"/>
      <c r="B13" s="77"/>
      <c r="C13" s="96"/>
      <c r="D13" s="97" t="s">
        <v>100</v>
      </c>
      <c r="E13" s="97"/>
      <c r="F13" s="97" t="s">
        <v>63</v>
      </c>
      <c r="G13" s="97" t="s">
        <v>64</v>
      </c>
    </row>
    <row r="14" spans="1:7" x14ac:dyDescent="0.25">
      <c r="A14" s="98"/>
      <c r="B14" s="99"/>
      <c r="C14" s="100"/>
      <c r="D14" s="101" t="s">
        <v>65</v>
      </c>
      <c r="E14" s="101" t="s">
        <v>66</v>
      </c>
      <c r="F14" s="101" t="s">
        <v>67</v>
      </c>
      <c r="G14" s="101" t="s">
        <v>68</v>
      </c>
    </row>
    <row r="15" spans="1:7" x14ac:dyDescent="0.25">
      <c r="A15" s="102" t="s">
        <v>69</v>
      </c>
      <c r="B15" s="102"/>
      <c r="C15" s="102"/>
      <c r="D15" s="104"/>
      <c r="E15" s="104"/>
      <c r="F15" s="104"/>
      <c r="G15" s="104"/>
    </row>
    <row r="16" spans="1:7" x14ac:dyDescent="0.25">
      <c r="A16" s="106">
        <v>1</v>
      </c>
      <c r="B16" s="152" t="s">
        <v>112</v>
      </c>
      <c r="C16" s="138"/>
      <c r="D16" s="437"/>
      <c r="E16" s="323"/>
      <c r="F16" s="323">
        <f t="shared" ref="F16:F39" si="0">IF(D16=0,0,ROUND(D16*E16,2))</f>
        <v>0</v>
      </c>
      <c r="G16" s="107">
        <f t="shared" ref="G16:G39" si="1">IF(F16=0,0,ROUND(D16*E16/12,2))</f>
        <v>0</v>
      </c>
    </row>
    <row r="17" spans="1:7" x14ac:dyDescent="0.25">
      <c r="A17" s="106">
        <v>2</v>
      </c>
      <c r="B17" s="89" t="s">
        <v>71</v>
      </c>
      <c r="C17" s="90"/>
      <c r="D17" s="437"/>
      <c r="E17" s="323"/>
      <c r="F17" s="323">
        <f t="shared" si="0"/>
        <v>0</v>
      </c>
      <c r="G17" s="107">
        <f t="shared" si="1"/>
        <v>0</v>
      </c>
    </row>
    <row r="18" spans="1:7" x14ac:dyDescent="0.25">
      <c r="A18" s="106">
        <v>3</v>
      </c>
      <c r="B18" s="89" t="s">
        <v>72</v>
      </c>
      <c r="C18" s="90"/>
      <c r="D18" s="437"/>
      <c r="E18" s="323"/>
      <c r="F18" s="323">
        <f t="shared" si="0"/>
        <v>0</v>
      </c>
      <c r="G18" s="107">
        <f t="shared" si="1"/>
        <v>0</v>
      </c>
    </row>
    <row r="19" spans="1:7" x14ac:dyDescent="0.25">
      <c r="A19" s="106">
        <v>4</v>
      </c>
      <c r="B19" s="89" t="s">
        <v>73</v>
      </c>
      <c r="C19" s="90"/>
      <c r="D19" s="437"/>
      <c r="E19" s="323"/>
      <c r="F19" s="323">
        <f t="shared" si="0"/>
        <v>0</v>
      </c>
      <c r="G19" s="107">
        <f t="shared" si="1"/>
        <v>0</v>
      </c>
    </row>
    <row r="20" spans="1:7" x14ac:dyDescent="0.25">
      <c r="A20" s="106">
        <v>5</v>
      </c>
      <c r="B20" s="108" t="s">
        <v>74</v>
      </c>
      <c r="C20" s="109"/>
      <c r="D20" s="438"/>
      <c r="E20" s="323"/>
      <c r="F20" s="323">
        <f t="shared" si="0"/>
        <v>0</v>
      </c>
      <c r="G20" s="107">
        <f t="shared" si="1"/>
        <v>0</v>
      </c>
    </row>
    <row r="21" spans="1:7" x14ac:dyDescent="0.25">
      <c r="A21" s="106">
        <v>6</v>
      </c>
      <c r="B21" s="89" t="s">
        <v>75</v>
      </c>
      <c r="C21" s="90"/>
      <c r="D21" s="437"/>
      <c r="E21" s="323"/>
      <c r="F21" s="323">
        <f t="shared" si="0"/>
        <v>0</v>
      </c>
      <c r="G21" s="107">
        <f t="shared" si="1"/>
        <v>0</v>
      </c>
    </row>
    <row r="22" spans="1:7" x14ac:dyDescent="0.25">
      <c r="A22" s="106">
        <v>7</v>
      </c>
      <c r="B22" s="89" t="s">
        <v>76</v>
      </c>
      <c r="C22" s="90"/>
      <c r="D22" s="437"/>
      <c r="E22" s="323"/>
      <c r="F22" s="323">
        <f t="shared" si="0"/>
        <v>0</v>
      </c>
      <c r="G22" s="107">
        <f t="shared" si="1"/>
        <v>0</v>
      </c>
    </row>
    <row r="23" spans="1:7" x14ac:dyDescent="0.25">
      <c r="A23" s="106">
        <v>8</v>
      </c>
      <c r="B23" s="89" t="s">
        <v>77</v>
      </c>
      <c r="C23" s="90"/>
      <c r="D23" s="437"/>
      <c r="E23" s="323"/>
      <c r="F23" s="323">
        <f t="shared" si="0"/>
        <v>0</v>
      </c>
      <c r="G23" s="107">
        <f t="shared" si="1"/>
        <v>0</v>
      </c>
    </row>
    <row r="24" spans="1:7" x14ac:dyDescent="0.25">
      <c r="A24" s="106">
        <v>9</v>
      </c>
      <c r="B24" s="89" t="s">
        <v>78</v>
      </c>
      <c r="C24" s="90"/>
      <c r="D24" s="437"/>
      <c r="E24" s="323"/>
      <c r="F24" s="323">
        <f t="shared" si="0"/>
        <v>0</v>
      </c>
      <c r="G24" s="107">
        <f t="shared" si="1"/>
        <v>0</v>
      </c>
    </row>
    <row r="25" spans="1:7" x14ac:dyDescent="0.25">
      <c r="A25" s="106">
        <v>10</v>
      </c>
      <c r="B25" s="89" t="s">
        <v>79</v>
      </c>
      <c r="C25" s="90"/>
      <c r="D25" s="437"/>
      <c r="E25" s="323"/>
      <c r="F25" s="323">
        <f t="shared" si="0"/>
        <v>0</v>
      </c>
      <c r="G25" s="107">
        <f t="shared" si="1"/>
        <v>0</v>
      </c>
    </row>
    <row r="26" spans="1:7" x14ac:dyDescent="0.25">
      <c r="A26" s="106">
        <v>11</v>
      </c>
      <c r="B26" s="89" t="s">
        <v>80</v>
      </c>
      <c r="C26" s="90"/>
      <c r="D26" s="437"/>
      <c r="E26" s="323"/>
      <c r="F26" s="323">
        <f t="shared" si="0"/>
        <v>0</v>
      </c>
      <c r="G26" s="107">
        <f t="shared" si="1"/>
        <v>0</v>
      </c>
    </row>
    <row r="27" spans="1:7" x14ac:dyDescent="0.25">
      <c r="A27" s="106">
        <v>12</v>
      </c>
      <c r="B27" s="89" t="s">
        <v>81</v>
      </c>
      <c r="C27" s="90"/>
      <c r="D27" s="437"/>
      <c r="E27" s="323"/>
      <c r="F27" s="323">
        <f t="shared" si="0"/>
        <v>0</v>
      </c>
      <c r="G27" s="107">
        <f t="shared" si="1"/>
        <v>0</v>
      </c>
    </row>
    <row r="28" spans="1:7" x14ac:dyDescent="0.25">
      <c r="A28" s="106">
        <v>13</v>
      </c>
      <c r="B28" s="89" t="s">
        <v>82</v>
      </c>
      <c r="C28" s="90"/>
      <c r="D28" s="437"/>
      <c r="E28" s="323"/>
      <c r="F28" s="323">
        <f t="shared" si="0"/>
        <v>0</v>
      </c>
      <c r="G28" s="107">
        <f t="shared" si="1"/>
        <v>0</v>
      </c>
    </row>
    <row r="29" spans="1:7" x14ac:dyDescent="0.25">
      <c r="A29" s="106">
        <v>14</v>
      </c>
      <c r="B29" s="89" t="s">
        <v>83</v>
      </c>
      <c r="C29" s="90"/>
      <c r="D29" s="437"/>
      <c r="E29" s="323"/>
      <c r="F29" s="323">
        <f t="shared" si="0"/>
        <v>0</v>
      </c>
      <c r="G29" s="107">
        <f t="shared" si="1"/>
        <v>0</v>
      </c>
    </row>
    <row r="30" spans="1:7" x14ac:dyDescent="0.25">
      <c r="A30" s="106">
        <v>15</v>
      </c>
      <c r="B30" s="89" t="s">
        <v>84</v>
      </c>
      <c r="C30" s="90"/>
      <c r="D30" s="437"/>
      <c r="E30" s="323"/>
      <c r="F30" s="323">
        <f t="shared" si="0"/>
        <v>0</v>
      </c>
      <c r="G30" s="107">
        <f t="shared" si="1"/>
        <v>0</v>
      </c>
    </row>
    <row r="31" spans="1:7" x14ac:dyDescent="0.25">
      <c r="A31" s="106">
        <v>16</v>
      </c>
      <c r="B31" s="89" t="s">
        <v>85</v>
      </c>
      <c r="C31" s="90"/>
      <c r="D31" s="437"/>
      <c r="E31" s="323"/>
      <c r="F31" s="323">
        <f t="shared" si="0"/>
        <v>0</v>
      </c>
      <c r="G31" s="107">
        <f t="shared" si="1"/>
        <v>0</v>
      </c>
    </row>
    <row r="32" spans="1:7" x14ac:dyDescent="0.25">
      <c r="A32" s="106">
        <v>17</v>
      </c>
      <c r="B32" s="89" t="s">
        <v>86</v>
      </c>
      <c r="C32" s="90"/>
      <c r="D32" s="437"/>
      <c r="E32" s="323"/>
      <c r="F32" s="323">
        <f t="shared" si="0"/>
        <v>0</v>
      </c>
      <c r="G32" s="107">
        <f t="shared" si="1"/>
        <v>0</v>
      </c>
    </row>
    <row r="33" spans="1:7" x14ac:dyDescent="0.25">
      <c r="A33" s="106">
        <v>18</v>
      </c>
      <c r="B33" s="89" t="s">
        <v>303</v>
      </c>
      <c r="C33" s="90"/>
      <c r="D33" s="437"/>
      <c r="E33" s="323"/>
      <c r="F33" s="323">
        <f t="shared" si="0"/>
        <v>0</v>
      </c>
      <c r="G33" s="107">
        <f t="shared" si="1"/>
        <v>0</v>
      </c>
    </row>
    <row r="34" spans="1:7" x14ac:dyDescent="0.25">
      <c r="A34" s="106">
        <v>19</v>
      </c>
      <c r="B34" s="111" t="s">
        <v>293</v>
      </c>
      <c r="C34" s="112"/>
      <c r="D34" s="437"/>
      <c r="E34" s="323"/>
      <c r="F34" s="323">
        <f t="shared" si="0"/>
        <v>0</v>
      </c>
      <c r="G34" s="107">
        <f t="shared" si="1"/>
        <v>0</v>
      </c>
    </row>
    <row r="35" spans="1:7" x14ac:dyDescent="0.25">
      <c r="A35" s="110">
        <v>20</v>
      </c>
      <c r="B35" s="89" t="s">
        <v>87</v>
      </c>
      <c r="C35" s="90"/>
      <c r="D35" s="437"/>
      <c r="E35" s="323"/>
      <c r="F35" s="323">
        <f t="shared" si="0"/>
        <v>0</v>
      </c>
      <c r="G35" s="107">
        <f t="shared" si="1"/>
        <v>0</v>
      </c>
    </row>
    <row r="36" spans="1:7" x14ac:dyDescent="0.25">
      <c r="A36" s="106">
        <v>21</v>
      </c>
      <c r="B36" s="89" t="s">
        <v>88</v>
      </c>
      <c r="C36" s="90"/>
      <c r="D36" s="437"/>
      <c r="E36" s="323"/>
      <c r="F36" s="323">
        <f t="shared" si="0"/>
        <v>0</v>
      </c>
      <c r="G36" s="107">
        <f t="shared" si="1"/>
        <v>0</v>
      </c>
    </row>
    <row r="37" spans="1:7" x14ac:dyDescent="0.25">
      <c r="A37" s="106">
        <v>22</v>
      </c>
      <c r="B37" s="89" t="s">
        <v>89</v>
      </c>
      <c r="C37" s="90"/>
      <c r="D37" s="437"/>
      <c r="E37" s="323"/>
      <c r="F37" s="323">
        <f t="shared" si="0"/>
        <v>0</v>
      </c>
      <c r="G37" s="107">
        <f t="shared" si="1"/>
        <v>0</v>
      </c>
    </row>
    <row r="38" spans="1:7" x14ac:dyDescent="0.25">
      <c r="A38" s="106">
        <v>23</v>
      </c>
      <c r="B38" s="89" t="s">
        <v>90</v>
      </c>
      <c r="C38" s="90"/>
      <c r="D38" s="437"/>
      <c r="E38" s="323"/>
      <c r="F38" s="323">
        <f t="shared" si="0"/>
        <v>0</v>
      </c>
      <c r="G38" s="107">
        <f t="shared" si="1"/>
        <v>0</v>
      </c>
    </row>
    <row r="39" spans="1:7" x14ac:dyDescent="0.25">
      <c r="A39" s="106">
        <v>24</v>
      </c>
      <c r="B39" s="89" t="s">
        <v>91</v>
      </c>
      <c r="C39" s="90"/>
      <c r="D39" s="437"/>
      <c r="E39" s="323"/>
      <c r="F39" s="323">
        <f t="shared" si="0"/>
        <v>0</v>
      </c>
      <c r="G39" s="107">
        <f t="shared" si="1"/>
        <v>0</v>
      </c>
    </row>
    <row r="40" spans="1:7" x14ac:dyDescent="0.25">
      <c r="A40" s="106">
        <v>25</v>
      </c>
      <c r="B40" s="89" t="s">
        <v>295</v>
      </c>
      <c r="C40" s="90"/>
      <c r="D40" s="113"/>
      <c r="E40" s="114"/>
      <c r="F40" s="115"/>
      <c r="G40" s="107"/>
    </row>
    <row r="41" spans="1:7" x14ac:dyDescent="0.25">
      <c r="A41" s="106">
        <v>26</v>
      </c>
      <c r="B41" s="89" t="s">
        <v>92</v>
      </c>
      <c r="C41" s="90"/>
      <c r="D41" s="116"/>
      <c r="E41" s="117"/>
      <c r="F41" s="117"/>
      <c r="G41" s="107"/>
    </row>
    <row r="42" spans="1:7" ht="14.4" thickBot="1" x14ac:dyDescent="0.3">
      <c r="A42" s="119">
        <v>27</v>
      </c>
      <c r="B42" s="120" t="s">
        <v>294</v>
      </c>
      <c r="C42" s="121"/>
      <c r="D42" s="122"/>
      <c r="E42" s="123"/>
      <c r="F42" s="123"/>
      <c r="G42" s="320"/>
    </row>
    <row r="43" spans="1:7" ht="15" thickTop="1" x14ac:dyDescent="0.3">
      <c r="A43" s="125">
        <v>28</v>
      </c>
      <c r="B43" s="126" t="s">
        <v>93</v>
      </c>
      <c r="C43" s="100"/>
      <c r="D43" s="127"/>
      <c r="E43" s="128"/>
      <c r="F43" s="128"/>
      <c r="G43" s="130">
        <f>SUM(G16:G42)</f>
        <v>0</v>
      </c>
    </row>
    <row r="44" spans="1:7" ht="9" customHeight="1" x14ac:dyDescent="0.25"/>
    <row r="45" spans="1:7" x14ac:dyDescent="0.25">
      <c r="A45" s="80" t="s">
        <v>393</v>
      </c>
    </row>
    <row r="46" spans="1:7" x14ac:dyDescent="0.25">
      <c r="A46" s="80" t="s">
        <v>391</v>
      </c>
    </row>
    <row r="47" spans="1:7" x14ac:dyDescent="0.25">
      <c r="G47" s="404" t="str">
        <f>Cover!$I$31</f>
        <v>Version: August 2021</v>
      </c>
    </row>
  </sheetData>
  <phoneticPr fontId="0" type="noConversion"/>
  <printOptions horizontalCentered="1"/>
  <pageMargins left="0.5" right="0.5" top="0.75" bottom="0.5" header="0.5" footer="0.2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30</vt:i4>
      </vt:variant>
    </vt:vector>
  </HeadingPairs>
  <TitlesOfParts>
    <vt:vector size="54" baseType="lpstr">
      <vt:lpstr>Cover</vt:lpstr>
      <vt:lpstr>Contact</vt:lpstr>
      <vt:lpstr>Schedule A1&amp;A2</vt:lpstr>
      <vt:lpstr>Schedule A3</vt:lpstr>
      <vt:lpstr>Schedule B</vt:lpstr>
      <vt:lpstr>Schedule C1</vt:lpstr>
      <vt:lpstr>Schedule C2</vt:lpstr>
      <vt:lpstr>Schedule C2A</vt:lpstr>
      <vt:lpstr>Schedule C3</vt:lpstr>
      <vt:lpstr>Schedule D</vt:lpstr>
      <vt:lpstr>Schedule E1</vt:lpstr>
      <vt:lpstr>Schedule E2</vt:lpstr>
      <vt:lpstr>Schedule E3</vt:lpstr>
      <vt:lpstr>Schedule E4</vt:lpstr>
      <vt:lpstr>Schedule F</vt:lpstr>
      <vt:lpstr>Schedule G</vt:lpstr>
      <vt:lpstr>Schedule H1</vt:lpstr>
      <vt:lpstr>Schedule H2</vt:lpstr>
      <vt:lpstr>Schedule I - Assets</vt:lpstr>
      <vt:lpstr>Schedule I - Liab &amp; Net Worth</vt:lpstr>
      <vt:lpstr>Schedule J-1</vt:lpstr>
      <vt:lpstr>Schedule J-2</vt:lpstr>
      <vt:lpstr>Schedule K</vt:lpstr>
      <vt:lpstr>Schedule L</vt:lpstr>
      <vt:lpstr>Contact!Print_Area</vt:lpstr>
      <vt:lpstr>Cover!Print_Area</vt:lpstr>
      <vt:lpstr>'Schedule A1&amp;A2'!Print_Area</vt:lpstr>
      <vt:lpstr>'Schedule A3'!Print_Area</vt:lpstr>
      <vt:lpstr>'Schedule B'!Print_Area</vt:lpstr>
      <vt:lpstr>'Schedule C1'!Print_Area</vt:lpstr>
      <vt:lpstr>'Schedule C2'!Print_Area</vt:lpstr>
      <vt:lpstr>'Schedule C3'!Print_Area</vt:lpstr>
      <vt:lpstr>'Schedule E1'!Print_Area</vt:lpstr>
      <vt:lpstr>'Schedule E2'!Print_Area</vt:lpstr>
      <vt:lpstr>'Schedule E3'!Print_Area</vt:lpstr>
      <vt:lpstr>'Schedule G'!Print_Area</vt:lpstr>
      <vt:lpstr>'Schedule H1'!Print_Area</vt:lpstr>
      <vt:lpstr>'Schedule H2'!Print_Area</vt:lpstr>
      <vt:lpstr>'Schedule I - Assets'!Print_Area</vt:lpstr>
      <vt:lpstr>'Schedule I - Liab &amp; Net Worth'!Print_Area</vt:lpstr>
      <vt:lpstr>SCHA1</vt:lpstr>
      <vt:lpstr>SCHA3</vt:lpstr>
      <vt:lpstr>SCHB</vt:lpstr>
      <vt:lpstr>SCHC1</vt:lpstr>
      <vt:lpstr>SCHC2</vt:lpstr>
      <vt:lpstr>SCHC3</vt:lpstr>
      <vt:lpstr>SCHE1</vt:lpstr>
      <vt:lpstr>SCHE2</vt:lpstr>
      <vt:lpstr>SCHE3</vt:lpstr>
      <vt:lpstr>SCHE4</vt:lpstr>
      <vt:lpstr>SCHG</vt:lpstr>
      <vt:lpstr>SCHH</vt:lpstr>
      <vt:lpstr>SCHIASSETS</vt:lpstr>
      <vt:lpstr>SCHILIAB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Insurers: Child Health Plus Filings - Rate Submission Package</dc:title>
  <dc:creator/>
  <dc:description/>
  <cp:lastModifiedBy/>
  <dcterms:created xsi:type="dcterms:W3CDTF">2017-02-28T22:20:22Z</dcterms:created>
  <dcterms:modified xsi:type="dcterms:W3CDTF">2021-08-20T14:21:54Z</dcterms:modified>
</cp:coreProperties>
</file>